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esktop\"/>
    </mc:Choice>
  </mc:AlternateContent>
  <bookViews>
    <workbookView xWindow="0" yWindow="0" windowWidth="20460" windowHeight="6930" firstSheet="10" activeTab="12"/>
  </bookViews>
  <sheets>
    <sheet name="№25. Все работники ДОО" sheetId="1" r:id="rId1"/>
    <sheet name="№26. Пед. работники ДОО" sheetId="2" r:id="rId2"/>
    <sheet name="№27. Все работники в ЧДОУ" sheetId="3" r:id="rId3"/>
    <sheet name="№28. Пед. работники в ЧДОУ" sheetId="4" r:id="rId4"/>
    <sheet name="№29. Все раб. школа-сад" sheetId="5" r:id="rId5"/>
    <sheet name="№30. Пед. раб. школа-сад" sheetId="6" r:id="rId6"/>
    <sheet name="№31. Всего раб. ОО" sheetId="7" r:id="rId7"/>
    <sheet name="№32. Пед. раб. в ОО" sheetId="8" r:id="rId8"/>
    <sheet name="№33. Всего работников " sheetId="9" r:id="rId9"/>
    <sheet name="№34. Всего пед. работников" sheetId="10" r:id="rId10"/>
    <sheet name="№35. Педагоги доп. образования" sheetId="13" r:id="rId11"/>
    <sheet name="№36. Образовательный уровень" sheetId="11" r:id="rId12"/>
    <sheet name="№37. Аттестация" sheetId="12" r:id="rId13"/>
  </sheets>
  <definedNames>
    <definedName name="_xlnm.Print_Area" localSheetId="0">'№25. Все работники ДОО'!$A$1:$AA$13</definedName>
    <definedName name="_xlnm.Print_Area" localSheetId="1">'№26. Пед. работники ДОО'!$A$1:$AN$13</definedName>
    <definedName name="_xlnm.Print_Area" localSheetId="2">'№27. Все работники в ЧДОУ'!$A$1:$AA$15</definedName>
    <definedName name="_xlnm.Print_Area" localSheetId="3">'№28. Пед. работники в ЧДОУ'!$A$1:$AQ$14</definedName>
    <definedName name="_xlnm.Print_Area" localSheetId="4">'№29. Все раб. школа-сад'!$A$1:$U$18</definedName>
    <definedName name="_xlnm.Print_Area" localSheetId="5">'№30. Пед. раб. школа-сад'!$A$1:$AK$13</definedName>
    <definedName name="_xlnm.Print_Area" localSheetId="6">'№31. Всего раб. ОО'!$A$1:$U$14</definedName>
    <definedName name="_xlnm.Print_Area" localSheetId="7">'№32. Пед. раб. в ОО'!$A$1:$AK$14</definedName>
    <definedName name="_xlnm.Print_Area" localSheetId="8">'№33. Всего работников '!$A$1:$AA$16</definedName>
    <definedName name="_xlnm.Print_Area" localSheetId="9">'№34. Всего пед. работников'!$A$1:$AM$11</definedName>
    <definedName name="_xlnm.Print_Area" localSheetId="10">'№35. Педагоги доп. образования'!$A$1:$AA$10</definedName>
    <definedName name="_xlnm.Print_Area" localSheetId="11">'№36. Образовательный уровень'!$A$1:$E$119</definedName>
    <definedName name="_xlnm.Print_Area" localSheetId="12">'№37. Аттестация'!$A$1:$E$88</definedName>
  </definedNames>
  <calcPr calcId="162913"/>
</workbook>
</file>

<file path=xl/calcChain.xml><?xml version="1.0" encoding="utf-8"?>
<calcChain xmlns="http://schemas.openxmlformats.org/spreadsheetml/2006/main">
  <c r="G5" i="8" l="1"/>
  <c r="F5" i="8"/>
  <c r="F5" i="7"/>
  <c r="E5" i="7"/>
  <c r="G5" i="6"/>
  <c r="F5" i="6"/>
  <c r="G6" i="4"/>
  <c r="F6" i="4"/>
  <c r="G6" i="2"/>
  <c r="F6" i="2"/>
  <c r="U6" i="10" l="1"/>
  <c r="T6" i="10"/>
  <c r="R6" i="10"/>
  <c r="Q6" i="10"/>
  <c r="Q5" i="8"/>
  <c r="Q5" i="6"/>
  <c r="T6" i="4"/>
  <c r="Q6" i="2"/>
  <c r="AJ6" i="10" l="1"/>
  <c r="AI6" i="10"/>
  <c r="AI5" i="8"/>
  <c r="P5" i="7"/>
  <c r="AF5" i="6"/>
  <c r="S5" i="5"/>
  <c r="P5" i="5"/>
  <c r="AI6" i="4"/>
  <c r="AI6" i="2"/>
  <c r="AL6" i="2"/>
  <c r="Y6" i="13" l="1"/>
  <c r="V6" i="13"/>
  <c r="S6" i="13"/>
  <c r="P6" i="13"/>
  <c r="M6" i="13"/>
  <c r="J6" i="13"/>
  <c r="G6" i="13"/>
  <c r="D114" i="11"/>
  <c r="D113" i="11"/>
  <c r="D111" i="11"/>
  <c r="D110" i="11"/>
  <c r="D90" i="11"/>
  <c r="D87" i="11"/>
  <c r="D68" i="11"/>
  <c r="D65" i="11"/>
  <c r="D43" i="11"/>
  <c r="D21" i="11"/>
  <c r="D84" i="12"/>
  <c r="D83" i="12"/>
  <c r="D66" i="12"/>
  <c r="D50" i="12"/>
  <c r="D34" i="12"/>
  <c r="D18" i="12"/>
  <c r="W5" i="8"/>
  <c r="D9" i="12"/>
  <c r="D81" i="12"/>
  <c r="D80" i="12"/>
  <c r="D78" i="12"/>
  <c r="D77" i="12"/>
  <c r="D75" i="12"/>
  <c r="D74" i="12"/>
  <c r="D72" i="12"/>
  <c r="D71" i="12"/>
  <c r="D31" i="12"/>
  <c r="D28" i="12"/>
  <c r="D25" i="12"/>
  <c r="D22" i="12"/>
  <c r="D63" i="12"/>
  <c r="D60" i="12"/>
  <c r="D57" i="12"/>
  <c r="D54" i="12"/>
  <c r="D47" i="12"/>
  <c r="D44" i="12"/>
  <c r="D41" i="12"/>
  <c r="D38" i="12"/>
  <c r="D15" i="12"/>
  <c r="D12" i="12"/>
  <c r="D6" i="12"/>
  <c r="E9" i="12" l="1"/>
  <c r="E57" i="12"/>
  <c r="E41" i="12"/>
  <c r="E25" i="12"/>
  <c r="D70" i="12"/>
  <c r="D109" i="11"/>
  <c r="D82" i="12"/>
  <c r="D79" i="12"/>
  <c r="D76" i="12"/>
  <c r="E73" i="12" l="1"/>
  <c r="D108" i="11"/>
  <c r="D107" i="11"/>
  <c r="D105" i="11"/>
  <c r="D104" i="11"/>
  <c r="D102" i="11"/>
  <c r="D101" i="11"/>
  <c r="D99" i="11"/>
  <c r="D98" i="11"/>
  <c r="D96" i="11"/>
  <c r="D95" i="11"/>
  <c r="D46" i="11"/>
  <c r="D40" i="11"/>
  <c r="D37" i="11"/>
  <c r="D34" i="11"/>
  <c r="D31" i="11"/>
  <c r="D112" i="11"/>
  <c r="D84" i="11"/>
  <c r="D81" i="11"/>
  <c r="D78" i="11"/>
  <c r="D75" i="11"/>
  <c r="D62" i="11"/>
  <c r="D59" i="11"/>
  <c r="D56" i="11"/>
  <c r="D53" i="11"/>
  <c r="D24" i="11"/>
  <c r="D18" i="11"/>
  <c r="D15" i="11"/>
  <c r="D12" i="11"/>
  <c r="D9" i="11"/>
  <c r="D6" i="11" s="1"/>
  <c r="D72" i="11" l="1"/>
  <c r="D50" i="11"/>
  <c r="D106" i="11"/>
  <c r="D28" i="11"/>
  <c r="D97" i="11"/>
  <c r="D100" i="11"/>
  <c r="D103" i="11"/>
  <c r="AM6" i="10"/>
  <c r="AL6" i="10"/>
  <c r="AG6" i="10"/>
  <c r="F6" i="13" s="1"/>
  <c r="AF6" i="10"/>
  <c r="E6" i="13" s="1"/>
  <c r="AD6" i="10"/>
  <c r="AC6" i="10"/>
  <c r="AA6" i="10"/>
  <c r="Z6" i="10"/>
  <c r="X6" i="10"/>
  <c r="W6" i="10"/>
  <c r="O6" i="10"/>
  <c r="N6" i="10"/>
  <c r="L6" i="10"/>
  <c r="K6" i="10"/>
  <c r="I6" i="10"/>
  <c r="H6" i="10"/>
  <c r="D94" i="11" l="1"/>
  <c r="AA6" i="9"/>
  <c r="Z6" i="9"/>
  <c r="Y6" i="9"/>
  <c r="X6" i="9"/>
  <c r="W6" i="9"/>
  <c r="V6" i="9"/>
  <c r="U6" i="9"/>
  <c r="S6" i="9"/>
  <c r="R6" i="9"/>
  <c r="Q6" i="9"/>
  <c r="P6" i="9"/>
  <c r="O6" i="9"/>
  <c r="N6" i="9"/>
  <c r="M6" i="9"/>
  <c r="AF5" i="8" l="1"/>
  <c r="AC5" i="8"/>
  <c r="AH6" i="10" s="1"/>
  <c r="Z5" i="8"/>
  <c r="T5" i="8"/>
  <c r="N5" i="8"/>
  <c r="K5" i="8"/>
  <c r="H5" i="8"/>
  <c r="E5" i="8" l="1"/>
  <c r="S5" i="7"/>
  <c r="M5" i="7"/>
  <c r="J5" i="7"/>
  <c r="G5" i="7"/>
  <c r="D5" i="7" l="1"/>
  <c r="E72" i="11"/>
  <c r="E54" i="12" s="1"/>
  <c r="D5" i="8"/>
  <c r="AI5" i="6"/>
  <c r="AC5" i="6"/>
  <c r="Z5" i="6"/>
  <c r="W5" i="6"/>
  <c r="T5" i="6"/>
  <c r="N5" i="6"/>
  <c r="K5" i="6"/>
  <c r="H5" i="6"/>
  <c r="E5" i="6" l="1"/>
  <c r="M5" i="5"/>
  <c r="J5" i="5"/>
  <c r="D5" i="5" s="1"/>
  <c r="G5" i="5"/>
  <c r="F5" i="5"/>
  <c r="E5" i="5"/>
  <c r="E50" i="11" l="1"/>
  <c r="E38" i="12" s="1"/>
  <c r="D5" i="6"/>
  <c r="AL6" i="4"/>
  <c r="AK6" i="10" s="1"/>
  <c r="AF6" i="4"/>
  <c r="AC6" i="4"/>
  <c r="Z6" i="4"/>
  <c r="W6" i="4"/>
  <c r="Q6" i="4"/>
  <c r="P6" i="10" s="1"/>
  <c r="N6" i="4"/>
  <c r="K6" i="4"/>
  <c r="H6" i="4"/>
  <c r="T6" i="3"/>
  <c r="L6" i="3"/>
  <c r="K6" i="3"/>
  <c r="J6" i="3"/>
  <c r="I6" i="3"/>
  <c r="H6" i="3"/>
  <c r="E28" i="11" s="1"/>
  <c r="E22" i="12" s="1"/>
  <c r="G6" i="3"/>
  <c r="F6" i="3"/>
  <c r="E6" i="3"/>
  <c r="AF6" i="2"/>
  <c r="AC6" i="2"/>
  <c r="Z6" i="2"/>
  <c r="W6" i="2"/>
  <c r="T6" i="2"/>
  <c r="S6" i="10" s="1"/>
  <c r="N6" i="2"/>
  <c r="K6" i="2"/>
  <c r="H6" i="2"/>
  <c r="Y6" i="10" l="1"/>
  <c r="J6" i="10"/>
  <c r="E6" i="4"/>
  <c r="D6" i="3"/>
  <c r="D6" i="4"/>
  <c r="E6" i="2"/>
  <c r="V6" i="10"/>
  <c r="G6" i="10"/>
  <c r="F6" i="10"/>
  <c r="AE6" i="10"/>
  <c r="D6" i="13" s="1"/>
  <c r="E6" i="10"/>
  <c r="M6" i="10"/>
  <c r="AB6" i="10"/>
  <c r="T6" i="1"/>
  <c r="T6" i="9" s="1"/>
  <c r="L6" i="1"/>
  <c r="L6" i="9" s="1"/>
  <c r="K6" i="1"/>
  <c r="K6" i="9" s="1"/>
  <c r="J6" i="1"/>
  <c r="J6" i="9" s="1"/>
  <c r="I6" i="1"/>
  <c r="I6" i="9" s="1"/>
  <c r="H6" i="1"/>
  <c r="G6" i="1"/>
  <c r="G6" i="9" s="1"/>
  <c r="F6" i="1"/>
  <c r="F6" i="9" s="1"/>
  <c r="E6" i="1"/>
  <c r="E6" i="9" s="1"/>
  <c r="D6" i="1" l="1"/>
  <c r="D6" i="9" s="1"/>
  <c r="E6" i="11"/>
  <c r="E6" i="12" s="1"/>
  <c r="H6" i="9"/>
  <c r="E94" i="11" s="1"/>
  <c r="E70" i="12" s="1"/>
  <c r="D6" i="2"/>
  <c r="D6" i="10" s="1"/>
</calcChain>
</file>

<file path=xl/sharedStrings.xml><?xml version="1.0" encoding="utf-8"?>
<sst xmlns="http://schemas.openxmlformats.org/spreadsheetml/2006/main" count="709" uniqueCount="90">
  <si>
    <t>город</t>
  </si>
  <si>
    <t>всего</t>
  </si>
  <si>
    <t>работников всего</t>
  </si>
  <si>
    <t>завед.</t>
  </si>
  <si>
    <t>зам по АХР</t>
  </si>
  <si>
    <t>бухгалтер</t>
  </si>
  <si>
    <t>административный персонал</t>
  </si>
  <si>
    <t>педагогический песронал</t>
  </si>
  <si>
    <t>пом.восп.</t>
  </si>
  <si>
    <t>другие</t>
  </si>
  <si>
    <t>медицинский персонал</t>
  </si>
  <si>
    <t>обслуживающий персонал</t>
  </si>
  <si>
    <t>село</t>
  </si>
  <si>
    <t xml:space="preserve">№ п/п </t>
  </si>
  <si>
    <t>Наименование территории</t>
  </si>
  <si>
    <t>воспитатели</t>
  </si>
  <si>
    <t>старшие воспитатели</t>
  </si>
  <si>
    <t>прочие</t>
  </si>
  <si>
    <t>педагогический персонал</t>
  </si>
  <si>
    <t>помощники воспит.</t>
  </si>
  <si>
    <t>другой обслуж.персонал</t>
  </si>
  <si>
    <t>№ п/п</t>
  </si>
  <si>
    <t>музыкальные руководители</t>
  </si>
  <si>
    <t>педагоги-психологи</t>
  </si>
  <si>
    <t>инструкторы по физической культуре</t>
  </si>
  <si>
    <t>социальные педагоги</t>
  </si>
  <si>
    <t>педагоги дополнительного образования</t>
  </si>
  <si>
    <t>учителя-логопеды</t>
  </si>
  <si>
    <t>чел</t>
  </si>
  <si>
    <t>Всего педагогов</t>
  </si>
  <si>
    <t>высшее образование</t>
  </si>
  <si>
    <t>из них педагогическое</t>
  </si>
  <si>
    <t>среднее специальное</t>
  </si>
  <si>
    <t>ИТОГО</t>
  </si>
  <si>
    <t>Муниципальные дошкольные образовательные организации</t>
  </si>
  <si>
    <t>Данные предыдущих таблиц</t>
  </si>
  <si>
    <t>Частные дошкольные образовательные организации (в т.ч. частная школа "Искорка")</t>
  </si>
  <si>
    <t>Образовательные организации для детей дошкольного и младшего школьного возраста</t>
  </si>
  <si>
    <t>Дошкольные группы при общеобразовательных организациях</t>
  </si>
  <si>
    <t>* в расчет учитываются физические лица - основные работники и внешние совместители, без внутренних совместителей</t>
  </si>
  <si>
    <t xml:space="preserve"> в расчет учитываются физические лица - основные работники и внешние совместители, без внутренних совместителей</t>
  </si>
  <si>
    <t>из них аттестованы</t>
  </si>
  <si>
    <t>из них высшая категория</t>
  </si>
  <si>
    <t>из них 1 категория</t>
  </si>
  <si>
    <t>Всего из табл. 31</t>
  </si>
  <si>
    <t>Необходимо сравнить с данными табл. 31</t>
  </si>
  <si>
    <t>Подпись руководителя муниципального органа управления образованием</t>
  </si>
  <si>
    <t>_______________________________</t>
  </si>
  <si>
    <t>Регистрационный номер _________________________ 
от __________________________</t>
  </si>
  <si>
    <t>из них соответствие занимаемой должности</t>
  </si>
  <si>
    <t>получают образование в заочной форме</t>
  </si>
  <si>
    <t>не имеют образования</t>
  </si>
  <si>
    <t>всего педагогов дополнительного образования</t>
  </si>
  <si>
    <t>хореографы</t>
  </si>
  <si>
    <t>воспитатели КИК</t>
  </si>
  <si>
    <t>руководитель ИЗО</t>
  </si>
  <si>
    <t>педагог по ин.яз.</t>
  </si>
  <si>
    <t>эколог</t>
  </si>
  <si>
    <t>валеолог</t>
  </si>
  <si>
    <t>Из них :</t>
  </si>
  <si>
    <t>тьюторы</t>
  </si>
  <si>
    <t>25 Общая численность работников муниципальных дошкольных образовательных организаций *</t>
  </si>
  <si>
    <t>26 Численность педагогических работников муниципальных дошкольных образовательных организаций</t>
  </si>
  <si>
    <t>Всего из табл.№25</t>
  </si>
  <si>
    <t>Необходимо сравнить с данными табл. 25</t>
  </si>
  <si>
    <t>27. Общая численность работников частных дошкольных образовательных организаций ( в т.ч. Частная школа "Искорка")</t>
  </si>
  <si>
    <t>Всего из табл. №27</t>
  </si>
  <si>
    <t>Необходимо сравнить с данными табл. 27</t>
  </si>
  <si>
    <t>28. Численность педагогических работников частных дошкольных образовательных организаций (т.ч. Частная школа "Искорка")</t>
  </si>
  <si>
    <t>29. Численность работников, занятых в работе с детьми дошкольного возраста в организациях для детей дошк. и мл.школьного возраста</t>
  </si>
  <si>
    <t>30. Численность педагогических работников учреждений для детей дошк.и мл.шк.возраста</t>
  </si>
  <si>
    <t>Всего из табл. 29</t>
  </si>
  <si>
    <t>Необходимо сравнить с данными табл. 29</t>
  </si>
  <si>
    <t>31. Численность работников, занятых в работе с детьми дошкольного возраста в дошкольных группах на базе муниципальных общеобразовательных организаций</t>
  </si>
  <si>
    <t>32. Численность педагогических работников дошкольных групп ОУ</t>
  </si>
  <si>
    <t xml:space="preserve">33. Общая численность всех работников </t>
  </si>
  <si>
    <t xml:space="preserve">34. Общая численность педагогических работников </t>
  </si>
  <si>
    <t>35. Общая численность педагогов дополнительного образования</t>
  </si>
  <si>
    <t>36. Образовательный уровень педагогов</t>
  </si>
  <si>
    <t>37. Аттестация  педагогов</t>
  </si>
  <si>
    <t xml:space="preserve"> дефектологи</t>
  </si>
  <si>
    <t>Ивнянский</t>
  </si>
  <si>
    <t>Ивнянскицй</t>
  </si>
  <si>
    <t>Регистрационный номер № 215 
от 15.02.2021г.</t>
  </si>
  <si>
    <t>Регистрационный номер №252
от 15.02.2021г.</t>
  </si>
  <si>
    <t>Регистрационный №215 от 15.02.2015г.</t>
  </si>
  <si>
    <t>Регистрационный № 215 от 15.02.2021г.</t>
  </si>
  <si>
    <t>Регистрационный №215 от 15.02.2021г.</t>
  </si>
  <si>
    <t>Регистрационный №215 от15.02.2021г.</t>
  </si>
  <si>
    <t>Регистрационный №215 от 15.02.2015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</si>
</sst>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2" fillId="0" borderId="1" xfId="0" applyFont="1" applyBorder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4" xfId="0" applyFill="1" applyBorder="1" applyAlignment="1"/>
    <xf numFmtId="0" fontId="0" fillId="0" borderId="3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6" fillId="0" borderId="3" xfId="0" applyFont="1" applyFill="1" applyBorder="1" applyAlignment="1">
      <alignment horizontal="center"/>
    </xf>
    <xf numFmtId="0" fontId="0" fillId="0" borderId="7" xfId="0" applyBorder="1" applyAlignment="1"/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5" fillId="0" borderId="1" xfId="0" applyFont="1" applyBorder="1"/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/>
    <xf numFmtId="0" fontId="6" fillId="11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2" fillId="14" borderId="3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3" fillId="0" borderId="0" xfId="0" applyFont="1" applyBorder="1" applyAlignment="1"/>
    <xf numFmtId="0" fontId="0" fillId="0" borderId="0" xfId="0" applyFill="1" applyBorder="1" applyAlignment="1">
      <alignment horizontal="center"/>
    </xf>
    <xf numFmtId="0" fontId="0" fillId="3" borderId="0" xfId="0" applyFill="1" applyBorder="1"/>
    <xf numFmtId="0" fontId="8" fillId="0" borderId="15" xfId="0" applyFont="1" applyFill="1" applyBorder="1" applyAlignment="1"/>
    <xf numFmtId="0" fontId="0" fillId="0" borderId="15" xfId="0" applyFill="1" applyBorder="1" applyAlignment="1"/>
    <xf numFmtId="0" fontId="0" fillId="0" borderId="0" xfId="0" applyFill="1" applyBorder="1" applyAlignment="1"/>
    <xf numFmtId="0" fontId="3" fillId="0" borderId="0" xfId="0" applyFont="1" applyBorder="1"/>
    <xf numFmtId="0" fontId="6" fillId="7" borderId="6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 applyAlignment="1"/>
    <xf numFmtId="0" fontId="3" fillId="0" borderId="0" xfId="0" applyFont="1" applyProtection="1"/>
    <xf numFmtId="0" fontId="0" fillId="0" borderId="0" xfId="0" applyProtection="1"/>
    <xf numFmtId="0" fontId="0" fillId="3" borderId="0" xfId="0" applyFill="1" applyProtection="1"/>
    <xf numFmtId="0" fontId="6" fillId="4" borderId="1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6" fillId="6" borderId="1" xfId="0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Alignment="1" applyProtection="1"/>
    <xf numFmtId="0" fontId="2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7" xfId="0" applyBorder="1" applyAlignment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6" fillId="14" borderId="1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11" borderId="1" xfId="0" applyFont="1" applyFill="1" applyBorder="1" applyAlignment="1" applyProtection="1">
      <alignment horizontal="center"/>
    </xf>
    <xf numFmtId="0" fontId="6" fillId="11" borderId="2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0" fillId="14" borderId="1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0" fillId="10" borderId="1" xfId="0" applyFill="1" applyBorder="1" applyAlignment="1" applyProtection="1">
      <alignment horizontal="center"/>
    </xf>
    <xf numFmtId="0" fontId="0" fillId="5" borderId="1" xfId="0" applyFill="1" applyBorder="1" applyProtection="1"/>
    <xf numFmtId="0" fontId="0" fillId="11" borderId="1" xfId="0" applyFill="1" applyBorder="1" applyProtection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4" borderId="7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0" fontId="0" fillId="5" borderId="7" xfId="0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15" xfId="0" applyFont="1" applyBorder="1" applyAlignment="1" applyProtection="1"/>
    <xf numFmtId="0" fontId="11" fillId="0" borderId="1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0" fontId="10" fillId="4" borderId="1" xfId="0" applyFont="1" applyFill="1" applyBorder="1" applyProtection="1"/>
    <xf numFmtId="0" fontId="10" fillId="4" borderId="1" xfId="0" applyFont="1" applyFill="1" applyBorder="1" applyAlignment="1" applyProtection="1"/>
    <xf numFmtId="0" fontId="2" fillId="0" borderId="1" xfId="0" applyFont="1" applyFill="1" applyBorder="1" applyProtection="1"/>
    <xf numFmtId="0" fontId="0" fillId="0" borderId="1" xfId="0" applyBorder="1" applyProtection="1"/>
    <xf numFmtId="0" fontId="10" fillId="4" borderId="1" xfId="0" applyFont="1" applyFill="1" applyBorder="1" applyAlignment="1" applyProtection="1">
      <alignment vertical="top"/>
    </xf>
    <xf numFmtId="0" fontId="2" fillId="4" borderId="1" xfId="0" applyFont="1" applyFill="1" applyBorder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textRotation="255"/>
    </xf>
    <xf numFmtId="0" fontId="10" fillId="4" borderId="3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6" fillId="13" borderId="1" xfId="0" applyFont="1" applyFill="1" applyBorder="1" applyAlignment="1" applyProtection="1">
      <alignment horizontal="center"/>
    </xf>
    <xf numFmtId="0" fontId="2" fillId="0" borderId="1" xfId="0" applyFont="1" applyBorder="1" applyProtection="1"/>
    <xf numFmtId="0" fontId="0" fillId="13" borderId="1" xfId="0" applyFill="1" applyBorder="1" applyProtection="1"/>
    <xf numFmtId="0" fontId="0" fillId="0" borderId="0" xfId="0" applyAlignment="1" applyProtection="1">
      <alignment vertical="top"/>
    </xf>
    <xf numFmtId="0" fontId="0" fillId="14" borderId="1" xfId="0" applyFill="1" applyBorder="1" applyAlignment="1" applyProtection="1">
      <alignment vertical="center"/>
    </xf>
    <xf numFmtId="0" fontId="6" fillId="16" borderId="1" xfId="0" applyFont="1" applyFill="1" applyBorder="1" applyAlignment="1">
      <alignment horizontal="center"/>
    </xf>
    <xf numFmtId="0" fontId="0" fillId="16" borderId="1" xfId="0" applyFill="1" applyBorder="1"/>
    <xf numFmtId="0" fontId="0" fillId="1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16" borderId="2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6" fillId="16" borderId="6" xfId="0" applyFont="1" applyFill="1" applyBorder="1" applyAlignment="1">
      <alignment horizontal="center"/>
    </xf>
    <xf numFmtId="0" fontId="0" fillId="3" borderId="1" xfId="0" applyFill="1" applyBorder="1"/>
    <xf numFmtId="0" fontId="8" fillId="0" borderId="4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1" xfId="0" applyFont="1" applyBorder="1" applyAlignment="1" applyProtection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1" fillId="4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/>
    <xf numFmtId="0" fontId="1" fillId="6" borderId="1" xfId="0" applyFont="1" applyFill="1" applyBorder="1" applyAlignment="1" applyProtection="1">
      <alignment horizontal="center"/>
    </xf>
    <xf numFmtId="0" fontId="0" fillId="6" borderId="1" xfId="0" applyFont="1" applyFill="1" applyBorder="1" applyAlignment="1" applyProtection="1"/>
    <xf numFmtId="0" fontId="4" fillId="6" borderId="2" xfId="0" applyFont="1" applyFill="1" applyBorder="1" applyAlignment="1" applyProtection="1">
      <alignment horizontal="center"/>
    </xf>
    <xf numFmtId="0" fontId="5" fillId="6" borderId="4" xfId="0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4" fillId="4" borderId="4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center" wrapText="1"/>
    </xf>
    <xf numFmtId="0" fontId="4" fillId="4" borderId="2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4" fillId="6" borderId="5" xfId="0" applyFont="1" applyFill="1" applyBorder="1" applyAlignment="1" applyProtection="1">
      <alignment horizontal="center" wrapText="1"/>
    </xf>
    <xf numFmtId="0" fontId="5" fillId="6" borderId="6" xfId="0" applyFont="1" applyFill="1" applyBorder="1" applyAlignment="1" applyProtection="1">
      <alignment horizontal="center" wrapText="1"/>
    </xf>
    <xf numFmtId="0" fontId="4" fillId="6" borderId="4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4" fillId="6" borderId="6" xfId="0" applyFont="1" applyFill="1" applyBorder="1" applyAlignment="1" applyProtection="1">
      <alignment horizontal="center" wrapText="1"/>
    </xf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3" borderId="0" xfId="0" applyFill="1" applyAlignment="1"/>
    <xf numFmtId="0" fontId="0" fillId="3" borderId="0" xfId="0" applyFill="1" applyBorder="1" applyAlignment="1"/>
    <xf numFmtId="0" fontId="4" fillId="13" borderId="1" xfId="0" applyFont="1" applyFill="1" applyBorder="1" applyAlignment="1">
      <alignment horizontal="center" vertical="top"/>
    </xf>
    <xf numFmtId="0" fontId="4" fillId="16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/>
    </xf>
    <xf numFmtId="0" fontId="9" fillId="14" borderId="5" xfId="0" applyFont="1" applyFill="1" applyBorder="1" applyAlignment="1" applyProtection="1">
      <alignment horizontal="center" vertical="top" wrapText="1"/>
    </xf>
    <xf numFmtId="0" fontId="9" fillId="14" borderId="8" xfId="0" applyFont="1" applyFill="1" applyBorder="1" applyAlignment="1" applyProtection="1">
      <alignment horizontal="center" vertical="top" wrapText="1"/>
    </xf>
    <xf numFmtId="0" fontId="9" fillId="14" borderId="6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  <xf numFmtId="0" fontId="4" fillId="11" borderId="2" xfId="0" applyFont="1" applyFill="1" applyBorder="1" applyAlignment="1" applyProtection="1">
      <alignment horizontal="center" vertical="top"/>
    </xf>
    <xf numFmtId="0" fontId="4" fillId="11" borderId="4" xfId="0" applyFont="1" applyFill="1" applyBorder="1" applyAlignment="1" applyProtection="1">
      <alignment horizontal="center" vertical="top"/>
    </xf>
    <xf numFmtId="0" fontId="4" fillId="12" borderId="2" xfId="0" applyFont="1" applyFill="1" applyBorder="1" applyAlignment="1">
      <alignment horizontal="center" vertical="top" wrapText="1"/>
    </xf>
    <xf numFmtId="0" fontId="4" fillId="12" borderId="4" xfId="0" applyFont="1" applyFill="1" applyBorder="1" applyAlignment="1">
      <alignment horizontal="center" vertical="top" wrapText="1"/>
    </xf>
    <xf numFmtId="0" fontId="4" fillId="12" borderId="3" xfId="0" applyFont="1" applyFill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9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12" xfId="0" applyFont="1" applyBorder="1" applyAlignment="1" applyProtection="1">
      <alignment horizontal="center" vertical="top" wrapText="1"/>
    </xf>
    <xf numFmtId="0" fontId="9" fillId="0" borderId="13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8" fillId="0" borderId="2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 vertical="top"/>
    </xf>
    <xf numFmtId="0" fontId="4" fillId="7" borderId="4" xfId="0" applyFont="1" applyFill="1" applyBorder="1" applyAlignment="1" applyProtection="1">
      <alignment horizontal="center" vertical="top"/>
    </xf>
    <xf numFmtId="0" fontId="4" fillId="7" borderId="3" xfId="0" applyFont="1" applyFill="1" applyBorder="1" applyAlignment="1" applyProtection="1">
      <alignment horizontal="center" vertical="top"/>
    </xf>
    <xf numFmtId="0" fontId="4" fillId="8" borderId="2" xfId="0" applyFont="1" applyFill="1" applyBorder="1" applyAlignment="1" applyProtection="1">
      <alignment horizontal="center" vertical="top"/>
    </xf>
    <xf numFmtId="0" fontId="4" fillId="8" borderId="4" xfId="0" applyFont="1" applyFill="1" applyBorder="1" applyAlignment="1" applyProtection="1">
      <alignment horizontal="center" vertical="top"/>
    </xf>
    <xf numFmtId="0" fontId="4" fillId="8" borderId="3" xfId="0" applyFont="1" applyFill="1" applyBorder="1" applyAlignment="1" applyProtection="1">
      <alignment horizontal="center" vertical="top"/>
    </xf>
    <xf numFmtId="0" fontId="4" fillId="9" borderId="2" xfId="0" applyFont="1" applyFill="1" applyBorder="1" applyAlignment="1" applyProtection="1">
      <alignment horizontal="center" vertical="top"/>
    </xf>
    <xf numFmtId="0" fontId="4" fillId="9" borderId="4" xfId="0" applyFont="1" applyFill="1" applyBorder="1" applyAlignment="1" applyProtection="1">
      <alignment horizontal="center" vertical="top"/>
    </xf>
    <xf numFmtId="0" fontId="4" fillId="9" borderId="3" xfId="0" applyFont="1" applyFill="1" applyBorder="1" applyAlignment="1" applyProtection="1">
      <alignment horizontal="center" vertical="top"/>
    </xf>
    <xf numFmtId="0" fontId="4" fillId="6" borderId="2" xfId="0" applyFont="1" applyFill="1" applyBorder="1" applyAlignment="1" applyProtection="1">
      <alignment horizontal="center" vertical="top"/>
    </xf>
    <xf numFmtId="0" fontId="4" fillId="6" borderId="4" xfId="0" applyFont="1" applyFill="1" applyBorder="1" applyAlignment="1" applyProtection="1">
      <alignment horizontal="center" vertical="top"/>
    </xf>
    <xf numFmtId="0" fontId="4" fillId="6" borderId="3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10" borderId="2" xfId="0" applyFont="1" applyFill="1" applyBorder="1" applyAlignment="1" applyProtection="1">
      <alignment horizontal="center" vertical="top"/>
    </xf>
    <xf numFmtId="0" fontId="4" fillId="10" borderId="4" xfId="0" applyFont="1" applyFill="1" applyBorder="1" applyAlignment="1" applyProtection="1">
      <alignment horizontal="center" vertical="top"/>
    </xf>
    <xf numFmtId="0" fontId="4" fillId="10" borderId="3" xfId="0" applyFont="1" applyFill="1" applyBorder="1" applyAlignment="1" applyProtection="1">
      <alignment horizontal="center" vertical="top"/>
    </xf>
    <xf numFmtId="0" fontId="4" fillId="5" borderId="2" xfId="0" applyFont="1" applyFill="1" applyBorder="1" applyAlignment="1" applyProtection="1">
      <alignment horizontal="center" vertical="top" wrapText="1"/>
    </xf>
    <xf numFmtId="0" fontId="4" fillId="5" borderId="4" xfId="0" applyFont="1" applyFill="1" applyBorder="1" applyAlignment="1" applyProtection="1">
      <alignment horizontal="center" vertical="top" wrapText="1"/>
    </xf>
    <xf numFmtId="0" fontId="4" fillId="5" borderId="3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5" fillId="6" borderId="3" xfId="0" applyFont="1" applyFill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" fillId="6" borderId="1" xfId="0" applyFont="1" applyFill="1" applyBorder="1" applyAlignment="1">
      <alignment horizontal="center"/>
    </xf>
    <xf numFmtId="0" fontId="0" fillId="6" borderId="1" xfId="0" applyFont="1" applyFill="1" applyBorder="1" applyAlignment="1"/>
    <xf numFmtId="0" fontId="4" fillId="4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9" fillId="14" borderId="5" xfId="0" applyFont="1" applyFill="1" applyBorder="1" applyAlignment="1">
      <alignment horizontal="center" vertical="top" wrapText="1"/>
    </xf>
    <xf numFmtId="0" fontId="9" fillId="14" borderId="8" xfId="0" applyFont="1" applyFill="1" applyBorder="1" applyAlignment="1">
      <alignment horizontal="center" vertical="top" wrapText="1"/>
    </xf>
    <xf numFmtId="0" fontId="9" fillId="14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 wrapText="1"/>
    </xf>
    <xf numFmtId="0" fontId="4" fillId="10" borderId="4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11" borderId="2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13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16" borderId="2" xfId="0" applyFont="1" applyFill="1" applyBorder="1" applyAlignment="1">
      <alignment horizontal="center" vertical="top" wrapText="1"/>
    </xf>
    <xf numFmtId="0" fontId="4" fillId="16" borderId="4" xfId="0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1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6" borderId="1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4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 wrapText="1"/>
    </xf>
    <xf numFmtId="0" fontId="4" fillId="13" borderId="2" xfId="0" applyFont="1" applyFill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top" wrapText="1"/>
    </xf>
    <xf numFmtId="0" fontId="4" fillId="13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4" xfId="0" applyFill="1" applyBorder="1" applyAlignment="1"/>
    <xf numFmtId="0" fontId="4" fillId="7" borderId="2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 wrapText="1"/>
    </xf>
    <xf numFmtId="0" fontId="4" fillId="7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/>
    </xf>
    <xf numFmtId="0" fontId="4" fillId="10" borderId="2" xfId="0" applyFont="1" applyFill="1" applyBorder="1" applyAlignment="1" applyProtection="1">
      <alignment horizontal="center" vertical="top" wrapText="1"/>
    </xf>
    <xf numFmtId="0" fontId="4" fillId="10" borderId="4" xfId="0" applyFont="1" applyFill="1" applyBorder="1" applyAlignment="1" applyProtection="1">
      <alignment horizontal="center" vertical="top" wrapText="1"/>
    </xf>
    <xf numFmtId="0" fontId="4" fillId="10" borderId="3" xfId="0" applyFont="1" applyFill="1" applyBorder="1" applyAlignment="1" applyProtection="1">
      <alignment horizontal="center" vertical="top" wrapText="1"/>
    </xf>
    <xf numFmtId="0" fontId="4" fillId="13" borderId="2" xfId="0" applyFont="1" applyFill="1" applyBorder="1" applyAlignment="1" applyProtection="1">
      <alignment horizontal="center" vertical="top" wrapText="1"/>
    </xf>
    <xf numFmtId="0" fontId="4" fillId="13" borderId="4" xfId="0" applyFont="1" applyFill="1" applyBorder="1" applyAlignment="1" applyProtection="1">
      <alignment horizontal="center" vertical="top" wrapText="1"/>
    </xf>
    <xf numFmtId="0" fontId="4" fillId="13" borderId="3" xfId="0" applyFont="1" applyFill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 wrapText="1"/>
    </xf>
    <xf numFmtId="0" fontId="1" fillId="0" borderId="10" xfId="0" applyFont="1" applyBorder="1" applyAlignment="1" applyProtection="1">
      <alignment horizontal="center" vertical="top" wrapText="1"/>
    </xf>
    <xf numFmtId="0" fontId="1" fillId="0" borderId="11" xfId="0" applyFont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4" fillId="8" borderId="4" xfId="0" applyFont="1" applyFill="1" applyBorder="1" applyAlignment="1" applyProtection="1">
      <alignment horizontal="center" vertical="top" wrapText="1"/>
    </xf>
    <xf numFmtId="0" fontId="4" fillId="8" borderId="3" xfId="0" applyFont="1" applyFill="1" applyBorder="1" applyAlignment="1" applyProtection="1">
      <alignment horizontal="center" vertical="top" wrapText="1"/>
    </xf>
    <xf numFmtId="0" fontId="4" fillId="9" borderId="2" xfId="0" applyFont="1" applyFill="1" applyBorder="1" applyAlignment="1" applyProtection="1">
      <alignment horizontal="center" vertical="top" wrapText="1"/>
    </xf>
    <xf numFmtId="0" fontId="4" fillId="9" borderId="4" xfId="0" applyFont="1" applyFill="1" applyBorder="1" applyAlignment="1" applyProtection="1">
      <alignment horizontal="center" vertical="top" wrapText="1"/>
    </xf>
    <xf numFmtId="0" fontId="4" fillId="9" borderId="3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>
      <alignment horizontal="center" vertical="top" wrapText="1"/>
    </xf>
    <xf numFmtId="0" fontId="4" fillId="6" borderId="4" xfId="0" applyFont="1" applyFill="1" applyBorder="1" applyAlignment="1" applyProtection="1">
      <alignment horizontal="center" vertical="top" wrapText="1"/>
    </xf>
    <xf numFmtId="0" fontId="4" fillId="6" borderId="3" xfId="0" applyFont="1" applyFill="1" applyBorder="1" applyAlignment="1" applyProtection="1">
      <alignment horizontal="center" vertical="top" wrapText="1"/>
    </xf>
    <xf numFmtId="0" fontId="4" fillId="4" borderId="2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4" fillId="4" borderId="3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/>
    <xf numFmtId="0" fontId="2" fillId="4" borderId="3" xfId="0" applyFont="1" applyFill="1" applyBorder="1" applyAlignment="1" applyProtection="1"/>
    <xf numFmtId="0" fontId="2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10" fillId="4" borderId="2" xfId="0" applyFont="1" applyFill="1" applyBorder="1" applyAlignment="1" applyProtection="1"/>
    <xf numFmtId="0" fontId="10" fillId="4" borderId="3" xfId="0" applyFont="1" applyFill="1" applyBorder="1" applyAlignment="1" applyProtection="1"/>
    <xf numFmtId="0" fontId="1" fillId="15" borderId="2" xfId="0" applyFont="1" applyFill="1" applyBorder="1" applyAlignment="1" applyProtection="1">
      <alignment horizontal="center"/>
    </xf>
    <xf numFmtId="0" fontId="1" fillId="15" borderId="4" xfId="0" applyFont="1" applyFill="1" applyBorder="1" applyAlignment="1" applyProtection="1">
      <alignment horizontal="center"/>
    </xf>
    <xf numFmtId="0" fontId="1" fillId="15" borderId="3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 wrapText="1"/>
    </xf>
    <xf numFmtId="0" fontId="1" fillId="15" borderId="2" xfId="0" applyFont="1" applyFill="1" applyBorder="1" applyAlignment="1" applyProtection="1">
      <alignment horizontal="center" vertical="top" wrapText="1"/>
    </xf>
    <xf numFmtId="0" fontId="1" fillId="15" borderId="4" xfId="0" applyFont="1" applyFill="1" applyBorder="1" applyAlignment="1" applyProtection="1">
      <alignment horizontal="center" vertical="top" wrapText="1"/>
    </xf>
    <xf numFmtId="0" fontId="1" fillId="15" borderId="3" xfId="0" applyFont="1" applyFill="1" applyBorder="1" applyAlignment="1" applyProtection="1">
      <alignment horizontal="center" vertical="top" wrapText="1"/>
    </xf>
    <xf numFmtId="0" fontId="4" fillId="0" borderId="9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0" fillId="0" borderId="15" xfId="0" applyFont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10" fillId="4" borderId="1" xfId="0" applyFont="1" applyFill="1" applyBorder="1" applyAlignment="1" applyProtection="1"/>
    <xf numFmtId="0" fontId="1" fillId="1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/>
    <xf numFmtId="0" fontId="10" fillId="4" borderId="2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"/>
  <sheetViews>
    <sheetView view="pageBreakPreview" zoomScale="80" zoomScaleSheetLayoutView="80" workbookViewId="0">
      <selection activeCell="I8" sqref="I8"/>
    </sheetView>
  </sheetViews>
  <sheetFormatPr defaultRowHeight="15" x14ac:dyDescent="0.25"/>
  <cols>
    <col min="1" max="1" width="4" customWidth="1"/>
    <col min="4" max="4" width="10.28515625" customWidth="1"/>
    <col min="5" max="5" width="8.7109375" customWidth="1"/>
    <col min="6" max="7" width="9" customWidth="1"/>
    <col min="8" max="8" width="13.7109375" customWidth="1"/>
    <col min="9" max="9" width="10.5703125" customWidth="1"/>
    <col min="10" max="10" width="12.42578125" customWidth="1"/>
    <col min="11" max="11" width="13.28515625" customWidth="1"/>
    <col min="12" max="12" width="10.85546875" customWidth="1"/>
    <col min="13" max="13" width="8.140625" customWidth="1"/>
    <col min="14" max="14" width="8.7109375" customWidth="1"/>
    <col min="15" max="15" width="9.5703125" customWidth="1"/>
    <col min="16" max="16" width="15.140625" customWidth="1"/>
    <col min="17" max="17" width="11.85546875" style="4" customWidth="1"/>
    <col min="18" max="18" width="10.85546875" customWidth="1"/>
    <col min="19" max="19" width="13.42578125" customWidth="1"/>
    <col min="20" max="20" width="11.28515625" customWidth="1"/>
    <col min="22" max="22" width="9.28515625" customWidth="1"/>
    <col min="24" max="24" width="15" customWidth="1"/>
    <col min="25" max="25" width="10.140625" customWidth="1"/>
    <col min="26" max="26" width="12.140625" customWidth="1"/>
    <col min="27" max="27" width="13.28515625" customWidth="1"/>
  </cols>
  <sheetData>
    <row r="1" spans="1:58" ht="18.75" x14ac:dyDescent="0.3">
      <c r="A1" s="185" t="s">
        <v>61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58" ht="18.75" x14ac:dyDescent="0.3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1"/>
      <c r="R2" s="80"/>
      <c r="S2" s="80"/>
    </row>
    <row r="3" spans="1:58" s="3" customFormat="1" ht="18" customHeight="1" x14ac:dyDescent="0.25">
      <c r="A3" s="174" t="s">
        <v>13</v>
      </c>
      <c r="B3" s="177" t="s">
        <v>14</v>
      </c>
      <c r="C3" s="178"/>
      <c r="D3" s="186" t="s">
        <v>1</v>
      </c>
      <c r="E3" s="187"/>
      <c r="F3" s="187"/>
      <c r="G3" s="187"/>
      <c r="H3" s="187"/>
      <c r="I3" s="187"/>
      <c r="J3" s="187"/>
      <c r="K3" s="187"/>
      <c r="L3" s="188" t="s">
        <v>0</v>
      </c>
      <c r="M3" s="189"/>
      <c r="N3" s="189"/>
      <c r="O3" s="189"/>
      <c r="P3" s="189"/>
      <c r="Q3" s="189"/>
      <c r="R3" s="189"/>
      <c r="S3" s="189"/>
      <c r="T3" s="208" t="s">
        <v>12</v>
      </c>
      <c r="U3" s="209"/>
      <c r="V3" s="209"/>
      <c r="W3" s="209"/>
      <c r="X3" s="209"/>
      <c r="Y3" s="209"/>
      <c r="Z3" s="209"/>
      <c r="AA3" s="209"/>
      <c r="AB3" s="16"/>
      <c r="AC3" s="16"/>
      <c r="AD3" s="17"/>
      <c r="AE3" s="210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2"/>
      <c r="AS3" s="224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6"/>
    </row>
    <row r="4" spans="1:58" s="3" customFormat="1" x14ac:dyDescent="0.25">
      <c r="A4" s="175"/>
      <c r="B4" s="179"/>
      <c r="C4" s="180"/>
      <c r="D4" s="197" t="s">
        <v>2</v>
      </c>
      <c r="E4" s="194" t="s">
        <v>6</v>
      </c>
      <c r="F4" s="195"/>
      <c r="G4" s="196"/>
      <c r="H4" s="197" t="s">
        <v>7</v>
      </c>
      <c r="I4" s="200" t="s">
        <v>11</v>
      </c>
      <c r="J4" s="195"/>
      <c r="K4" s="201" t="s">
        <v>10</v>
      </c>
      <c r="L4" s="203" t="s">
        <v>2</v>
      </c>
      <c r="M4" s="205" t="s">
        <v>6</v>
      </c>
      <c r="N4" s="191"/>
      <c r="O4" s="206"/>
      <c r="P4" s="203" t="s">
        <v>7</v>
      </c>
      <c r="Q4" s="190" t="s">
        <v>11</v>
      </c>
      <c r="R4" s="191"/>
      <c r="S4" s="192" t="s">
        <v>10</v>
      </c>
      <c r="T4" s="215" t="s">
        <v>2</v>
      </c>
      <c r="U4" s="217" t="s">
        <v>6</v>
      </c>
      <c r="V4" s="218"/>
      <c r="W4" s="219"/>
      <c r="X4" s="215" t="s">
        <v>7</v>
      </c>
      <c r="Y4" s="223" t="s">
        <v>11</v>
      </c>
      <c r="Z4" s="218"/>
      <c r="AA4" s="220" t="s">
        <v>10</v>
      </c>
      <c r="AB4" s="20"/>
      <c r="AC4" s="213"/>
      <c r="AD4" s="214"/>
      <c r="AE4" s="213"/>
      <c r="AF4" s="214"/>
      <c r="AG4" s="213"/>
      <c r="AH4" s="214"/>
      <c r="AI4" s="213"/>
      <c r="AJ4" s="214"/>
      <c r="AK4" s="213"/>
      <c r="AL4" s="214"/>
      <c r="AM4" s="213"/>
      <c r="AN4" s="214"/>
      <c r="AO4" s="213"/>
      <c r="AP4" s="214"/>
      <c r="AQ4" s="213"/>
      <c r="AR4" s="214"/>
      <c r="AS4" s="213"/>
      <c r="AT4" s="214"/>
      <c r="AU4" s="213"/>
      <c r="AV4" s="214"/>
      <c r="AW4" s="213"/>
      <c r="AX4" s="214"/>
      <c r="AY4" s="213"/>
      <c r="AZ4" s="214"/>
      <c r="BA4" s="213"/>
      <c r="BB4" s="214"/>
      <c r="BC4" s="213"/>
      <c r="BD4" s="214"/>
      <c r="BE4" s="213"/>
      <c r="BF4" s="214"/>
    </row>
    <row r="5" spans="1:58" s="3" customFormat="1" x14ac:dyDescent="0.25">
      <c r="A5" s="176"/>
      <c r="B5" s="181"/>
      <c r="C5" s="182"/>
      <c r="D5" s="199"/>
      <c r="E5" s="82" t="s">
        <v>3</v>
      </c>
      <c r="F5" s="82" t="s">
        <v>4</v>
      </c>
      <c r="G5" s="82" t="s">
        <v>5</v>
      </c>
      <c r="H5" s="198"/>
      <c r="I5" s="82" t="s">
        <v>8</v>
      </c>
      <c r="J5" s="83" t="s">
        <v>9</v>
      </c>
      <c r="K5" s="202"/>
      <c r="L5" s="204"/>
      <c r="M5" s="84" t="s">
        <v>3</v>
      </c>
      <c r="N5" s="84" t="s">
        <v>4</v>
      </c>
      <c r="O5" s="84" t="s">
        <v>5</v>
      </c>
      <c r="P5" s="207"/>
      <c r="Q5" s="84" t="s">
        <v>8</v>
      </c>
      <c r="R5" s="85" t="s">
        <v>9</v>
      </c>
      <c r="S5" s="193"/>
      <c r="T5" s="216"/>
      <c r="U5" s="9" t="s">
        <v>3</v>
      </c>
      <c r="V5" s="9" t="s">
        <v>4</v>
      </c>
      <c r="W5" s="9" t="s">
        <v>5</v>
      </c>
      <c r="X5" s="222"/>
      <c r="Y5" s="9" t="s">
        <v>8</v>
      </c>
      <c r="Z5" s="12" t="s">
        <v>9</v>
      </c>
      <c r="AA5" s="221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1:58" s="3" customFormat="1" ht="15" customHeight="1" x14ac:dyDescent="0.25">
      <c r="A6" s="91">
        <v>1</v>
      </c>
      <c r="B6" s="183" t="s">
        <v>81</v>
      </c>
      <c r="C6" s="184"/>
      <c r="D6" s="86">
        <f>SUM(L6,T6,)</f>
        <v>184</v>
      </c>
      <c r="E6" s="86">
        <f t="shared" ref="E6:K6" si="0">SUM(M6,U6,)</f>
        <v>11</v>
      </c>
      <c r="F6" s="87">
        <f t="shared" si="0"/>
        <v>1</v>
      </c>
      <c r="G6" s="87">
        <f t="shared" si="0"/>
        <v>0</v>
      </c>
      <c r="H6" s="86">
        <f t="shared" si="0"/>
        <v>65</v>
      </c>
      <c r="I6" s="86">
        <f t="shared" si="0"/>
        <v>35</v>
      </c>
      <c r="J6" s="86">
        <f t="shared" si="0"/>
        <v>69</v>
      </c>
      <c r="K6" s="86">
        <f t="shared" si="0"/>
        <v>3</v>
      </c>
      <c r="L6" s="88">
        <f>SUM(M6:S6)</f>
        <v>58</v>
      </c>
      <c r="M6" s="92">
        <v>1</v>
      </c>
      <c r="N6" s="92">
        <v>1</v>
      </c>
      <c r="O6" s="92">
        <v>0</v>
      </c>
      <c r="P6" s="92">
        <v>25</v>
      </c>
      <c r="Q6" s="92">
        <v>13</v>
      </c>
      <c r="R6" s="93">
        <v>16</v>
      </c>
      <c r="S6" s="93">
        <v>2</v>
      </c>
      <c r="T6" s="10">
        <f>SUM(U6:AA6)</f>
        <v>126</v>
      </c>
      <c r="U6" s="93">
        <v>10</v>
      </c>
      <c r="V6" s="93">
        <v>0</v>
      </c>
      <c r="W6" s="93">
        <v>0</v>
      </c>
      <c r="X6" s="93">
        <v>40</v>
      </c>
      <c r="Y6" s="93">
        <v>22</v>
      </c>
      <c r="Z6" s="93">
        <v>53</v>
      </c>
      <c r="AA6" s="93">
        <v>1</v>
      </c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 s="22" customFormat="1" x14ac:dyDescent="0.2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58" s="22" customFormat="1" ht="45" customHeight="1" x14ac:dyDescent="0.25">
      <c r="A8" s="173" t="s">
        <v>46</v>
      </c>
      <c r="B8" s="173"/>
      <c r="C8" s="173"/>
      <c r="D8" s="173"/>
      <c r="E8" s="173"/>
      <c r="F8" s="124"/>
      <c r="G8" s="124" t="s">
        <v>47</v>
      </c>
      <c r="H8" s="125"/>
      <c r="I8" s="125" t="s">
        <v>87</v>
      </c>
      <c r="J8" s="172"/>
      <c r="K8" s="172"/>
      <c r="L8" s="172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</row>
    <row r="9" spans="1:58" s="22" customFormat="1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</row>
    <row r="10" spans="1:58" s="22" customFormat="1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</row>
    <row r="11" spans="1:58" s="22" customFormat="1" ht="18.75" x14ac:dyDescent="0.3">
      <c r="A11" s="89" t="s">
        <v>39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90"/>
      <c r="O11" s="90"/>
      <c r="P11" s="90"/>
      <c r="Q11" s="90"/>
      <c r="R11" s="90"/>
      <c r="S11" s="90"/>
    </row>
    <row r="12" spans="1:58" s="22" customFormat="1" x14ac:dyDescent="0.25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58" s="22" customForma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spans="1:58" x14ac:dyDescent="0.25">
      <c r="D14" s="228"/>
      <c r="E14" s="228"/>
      <c r="F14" s="228"/>
      <c r="G14" s="228"/>
      <c r="H14" s="227"/>
      <c r="I14" s="227"/>
      <c r="J14" s="227"/>
      <c r="K14" s="227"/>
      <c r="L14" s="227"/>
      <c r="M14" s="227"/>
      <c r="N14" s="5"/>
      <c r="O14" s="5"/>
      <c r="P14" s="5"/>
      <c r="Q14" s="5"/>
      <c r="R14" s="5"/>
      <c r="S14" s="5"/>
    </row>
    <row r="15" spans="1:58" x14ac:dyDescent="0.25">
      <c r="D15" s="228"/>
      <c r="E15" s="228"/>
      <c r="F15" s="228"/>
      <c r="G15" s="228"/>
      <c r="H15" s="227"/>
      <c r="I15" s="227"/>
      <c r="J15" s="227"/>
      <c r="K15" s="227"/>
      <c r="L15" s="227"/>
      <c r="M15" s="5"/>
      <c r="N15" s="5"/>
      <c r="O15" s="5"/>
      <c r="P15" s="5"/>
      <c r="Q15" s="5"/>
      <c r="R15" s="5"/>
      <c r="S15" s="5"/>
    </row>
    <row r="16" spans="1:58" x14ac:dyDescent="0.25">
      <c r="D16" s="227"/>
      <c r="E16" s="227"/>
      <c r="F16" s="227"/>
      <c r="G16" s="227"/>
      <c r="H16" s="227"/>
      <c r="I16" s="227"/>
      <c r="J16" s="227"/>
      <c r="K16" s="227"/>
      <c r="L16" s="227"/>
      <c r="M16" s="5"/>
      <c r="N16" s="5"/>
      <c r="O16" s="5"/>
      <c r="P16" s="5"/>
      <c r="Q16" s="5"/>
      <c r="R16" s="5"/>
      <c r="S16" s="5"/>
    </row>
    <row r="17" spans="4:19" x14ac:dyDescent="0.25">
      <c r="D17" s="5"/>
      <c r="E17" s="5"/>
      <c r="F17" s="5"/>
      <c r="G17" s="5"/>
      <c r="H17" s="227"/>
      <c r="I17" s="227"/>
      <c r="J17" s="227"/>
      <c r="K17" s="227"/>
      <c r="L17" s="227"/>
      <c r="M17" s="5"/>
      <c r="N17" s="5"/>
      <c r="O17" s="5"/>
      <c r="P17" s="5"/>
      <c r="Q17" s="5"/>
      <c r="R17" s="5"/>
      <c r="S17" s="5"/>
    </row>
    <row r="18" spans="4:19" x14ac:dyDescent="0.25">
      <c r="D18" s="5"/>
      <c r="E18" s="5"/>
      <c r="F18" s="5"/>
      <c r="G18" s="5"/>
      <c r="H18" s="227"/>
      <c r="I18" s="227"/>
      <c r="J18" s="227"/>
      <c r="K18" s="227"/>
      <c r="L18" s="227"/>
      <c r="M18" s="5"/>
      <c r="N18" s="5"/>
      <c r="O18" s="5"/>
      <c r="P18" s="5"/>
      <c r="Q18" s="5"/>
    </row>
    <row r="19" spans="4:19" x14ac:dyDescent="0.25">
      <c r="D19" s="5"/>
      <c r="E19" s="5"/>
      <c r="F19" s="5"/>
      <c r="G19" s="5"/>
      <c r="H19" s="227"/>
      <c r="I19" s="227"/>
      <c r="J19" s="227"/>
      <c r="K19" s="227"/>
      <c r="L19" s="227"/>
      <c r="M19" s="5"/>
      <c r="N19" s="5"/>
      <c r="O19" s="5"/>
      <c r="P19" s="5"/>
      <c r="Q19" s="5"/>
    </row>
  </sheetData>
  <sheetProtection algorithmName="SHA-512" hashValue="OYWzun3CUjDIG/TT4Vl0kxKUQOtAwm3lbwUapg1I3KXAE044Y83jboVZn4nyXIK4i/kdsPuhh2ttkxqwfSoLKg==" saltValue="hn3BqulFqdPQsfnb+ZFatg==" spinCount="100000" sheet="1" objects="1" scenarios="1"/>
  <mergeCells count="50">
    <mergeCell ref="H19:L19"/>
    <mergeCell ref="H14:M14"/>
    <mergeCell ref="D14:G14"/>
    <mergeCell ref="D15:G15"/>
    <mergeCell ref="D16:G16"/>
    <mergeCell ref="H15:L15"/>
    <mergeCell ref="H16:L16"/>
    <mergeCell ref="H17:L17"/>
    <mergeCell ref="H18:L18"/>
    <mergeCell ref="BA4:BB4"/>
    <mergeCell ref="BC4:BD4"/>
    <mergeCell ref="BE4:BF4"/>
    <mergeCell ref="AS3:BF3"/>
    <mergeCell ref="AO4:AP4"/>
    <mergeCell ref="AQ4:AR4"/>
    <mergeCell ref="AS4:AT4"/>
    <mergeCell ref="AU4:AV4"/>
    <mergeCell ref="AW4:AX4"/>
    <mergeCell ref="T3:AA3"/>
    <mergeCell ref="AE3:AR3"/>
    <mergeCell ref="AY4:AZ4"/>
    <mergeCell ref="AE4:AF4"/>
    <mergeCell ref="AG4:AH4"/>
    <mergeCell ref="AI4:AJ4"/>
    <mergeCell ref="AK4:AL4"/>
    <mergeCell ref="AM4:AN4"/>
    <mergeCell ref="AC4:AD4"/>
    <mergeCell ref="T4:T5"/>
    <mergeCell ref="U4:W4"/>
    <mergeCell ref="AA4:AA5"/>
    <mergeCell ref="X4:X5"/>
    <mergeCell ref="Y4:Z4"/>
    <mergeCell ref="A1:S1"/>
    <mergeCell ref="D3:K3"/>
    <mergeCell ref="L3:S3"/>
    <mergeCell ref="Q4:R4"/>
    <mergeCell ref="S4:S5"/>
    <mergeCell ref="E4:G4"/>
    <mergeCell ref="H4:H5"/>
    <mergeCell ref="D4:D5"/>
    <mergeCell ref="I4:J4"/>
    <mergeCell ref="K4:K5"/>
    <mergeCell ref="L4:L5"/>
    <mergeCell ref="M4:O4"/>
    <mergeCell ref="P4:P5"/>
    <mergeCell ref="J8:L8"/>
    <mergeCell ref="A8:E8"/>
    <mergeCell ref="A3:A5"/>
    <mergeCell ref="B3:C5"/>
    <mergeCell ref="B6:C6"/>
  </mergeCells>
  <pageMargins left="0.7" right="0.7" top="0.75" bottom="0.75" header="0.3" footer="0.3"/>
  <pageSetup paperSize="9" scale="30" orientation="portrait" r:id="rId1"/>
  <colBreaks count="1" manualBreakCount="1">
    <brk id="2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view="pageBreakPreview" zoomScaleNormal="80" zoomScaleSheetLayoutView="100" workbookViewId="0">
      <selection activeCell="D6" sqref="D6"/>
    </sheetView>
  </sheetViews>
  <sheetFormatPr defaultRowHeight="15" x14ac:dyDescent="0.25"/>
  <cols>
    <col min="37" max="44" width="9.140625" style="42"/>
  </cols>
  <sheetData>
    <row r="1" spans="1:47" ht="18.75" x14ac:dyDescent="0.3">
      <c r="A1" s="282" t="s">
        <v>76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</row>
    <row r="2" spans="1:47" ht="18.75" x14ac:dyDescent="0.3">
      <c r="A2" s="2"/>
      <c r="X2" s="5"/>
    </row>
    <row r="3" spans="1:47" ht="15.75" x14ac:dyDescent="0.25">
      <c r="A3" s="401" t="s">
        <v>13</v>
      </c>
      <c r="B3" s="388" t="s">
        <v>14</v>
      </c>
      <c r="C3" s="389"/>
      <c r="D3" s="342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46"/>
      <c r="AL3" s="46"/>
      <c r="AM3" s="46"/>
      <c r="AN3" s="46"/>
      <c r="AO3" s="46"/>
      <c r="AP3" s="46"/>
    </row>
    <row r="4" spans="1:47" ht="27.75" customHeight="1" x14ac:dyDescent="0.25">
      <c r="A4" s="402"/>
      <c r="B4" s="390"/>
      <c r="C4" s="391"/>
      <c r="D4" s="405" t="s">
        <v>1</v>
      </c>
      <c r="E4" s="406"/>
      <c r="F4" s="407"/>
      <c r="G4" s="347" t="s">
        <v>15</v>
      </c>
      <c r="H4" s="348"/>
      <c r="I4" s="349"/>
      <c r="J4" s="350" t="s">
        <v>16</v>
      </c>
      <c r="K4" s="351"/>
      <c r="L4" s="352"/>
      <c r="M4" s="302" t="s">
        <v>22</v>
      </c>
      <c r="N4" s="353"/>
      <c r="O4" s="354"/>
      <c r="P4" s="298" t="s">
        <v>27</v>
      </c>
      <c r="Q4" s="321"/>
      <c r="R4" s="322"/>
      <c r="S4" s="265" t="s">
        <v>80</v>
      </c>
      <c r="T4" s="266"/>
      <c r="U4" s="267"/>
      <c r="V4" s="323" t="s">
        <v>23</v>
      </c>
      <c r="W4" s="324"/>
      <c r="X4" s="325"/>
      <c r="Y4" s="312" t="s">
        <v>24</v>
      </c>
      <c r="Z4" s="326"/>
      <c r="AA4" s="327"/>
      <c r="AB4" s="328" t="s">
        <v>25</v>
      </c>
      <c r="AC4" s="329"/>
      <c r="AD4" s="397"/>
      <c r="AE4" s="238" t="s">
        <v>26</v>
      </c>
      <c r="AF4" s="239"/>
      <c r="AG4" s="240"/>
      <c r="AH4" s="355" t="s">
        <v>60</v>
      </c>
      <c r="AI4" s="356"/>
      <c r="AJ4" s="357"/>
      <c r="AK4" s="398" t="s">
        <v>17</v>
      </c>
      <c r="AL4" s="399"/>
      <c r="AM4" s="400"/>
      <c r="AN4" s="43"/>
      <c r="AO4" s="43"/>
      <c r="AP4" s="43"/>
      <c r="AQ4" s="43"/>
      <c r="AR4" s="43"/>
      <c r="AS4" s="43"/>
      <c r="AT4" s="42"/>
      <c r="AU4" s="42"/>
    </row>
    <row r="5" spans="1:47" x14ac:dyDescent="0.25">
      <c r="A5" s="403"/>
      <c r="B5" s="392"/>
      <c r="C5" s="393"/>
      <c r="D5" s="25" t="s">
        <v>1</v>
      </c>
      <c r="E5" s="25" t="s">
        <v>0</v>
      </c>
      <c r="F5" s="25" t="s">
        <v>12</v>
      </c>
      <c r="G5" s="26" t="s">
        <v>1</v>
      </c>
      <c r="H5" s="26" t="s">
        <v>0</v>
      </c>
      <c r="I5" s="26" t="s">
        <v>12</v>
      </c>
      <c r="J5" s="27" t="s">
        <v>1</v>
      </c>
      <c r="K5" s="27" t="s">
        <v>0</v>
      </c>
      <c r="L5" s="27" t="s">
        <v>12</v>
      </c>
      <c r="M5" s="13" t="s">
        <v>1</v>
      </c>
      <c r="N5" s="13" t="s">
        <v>0</v>
      </c>
      <c r="O5" s="13" t="s">
        <v>12</v>
      </c>
      <c r="P5" s="6" t="s">
        <v>1</v>
      </c>
      <c r="Q5" s="6" t="s">
        <v>0</v>
      </c>
      <c r="R5" s="6" t="s">
        <v>12</v>
      </c>
      <c r="S5" s="168" t="s">
        <v>1</v>
      </c>
      <c r="T5" s="168" t="s">
        <v>0</v>
      </c>
      <c r="U5" s="168" t="s">
        <v>12</v>
      </c>
      <c r="V5" s="28" t="s">
        <v>1</v>
      </c>
      <c r="W5" s="28" t="s">
        <v>0</v>
      </c>
      <c r="X5" s="28" t="s">
        <v>12</v>
      </c>
      <c r="Y5" s="9" t="s">
        <v>1</v>
      </c>
      <c r="Z5" s="9" t="s">
        <v>0</v>
      </c>
      <c r="AA5" s="9" t="s">
        <v>12</v>
      </c>
      <c r="AB5" s="29" t="s">
        <v>1</v>
      </c>
      <c r="AC5" s="29" t="s">
        <v>0</v>
      </c>
      <c r="AD5" s="29" t="s">
        <v>12</v>
      </c>
      <c r="AE5" s="30" t="s">
        <v>1</v>
      </c>
      <c r="AF5" s="30" t="s">
        <v>0</v>
      </c>
      <c r="AG5" s="30" t="s">
        <v>12</v>
      </c>
      <c r="AH5" s="156" t="s">
        <v>1</v>
      </c>
      <c r="AI5" s="156" t="s">
        <v>0</v>
      </c>
      <c r="AJ5" s="156" t="s">
        <v>12</v>
      </c>
      <c r="AK5" s="31" t="s">
        <v>1</v>
      </c>
      <c r="AL5" s="31" t="s">
        <v>0</v>
      </c>
      <c r="AM5" s="31" t="s">
        <v>12</v>
      </c>
      <c r="AN5" s="44"/>
      <c r="AO5" s="44"/>
      <c r="AP5" s="44"/>
      <c r="AQ5" s="44"/>
      <c r="AR5" s="44"/>
      <c r="AS5" s="44"/>
      <c r="AT5" s="42"/>
      <c r="AU5" s="42"/>
    </row>
    <row r="6" spans="1:47" x14ac:dyDescent="0.25">
      <c r="A6" s="1">
        <v>1</v>
      </c>
      <c r="B6" s="183" t="s">
        <v>81</v>
      </c>
      <c r="C6" s="184"/>
      <c r="D6" s="32">
        <f>'№26. Пед. работники ДОО'!D6+'№28. Пед. работники в ЧДОУ'!D6+'№30. Пед. раб. школа-сад'!D5+'№32. Пед. раб. в ОО'!D5</f>
        <v>80</v>
      </c>
      <c r="E6" s="32">
        <f>'№26. Пед. работники ДОО'!F6+'№28. Пед. работники в ЧДОУ'!F6+'№30. Пед. раб. школа-сад'!F5+'№32. Пед. раб. в ОО'!F5</f>
        <v>29</v>
      </c>
      <c r="F6" s="32">
        <f>'№26. Пед. работники ДОО'!G6+'№28. Пед. работники в ЧДОУ'!G6+'№30. Пед. раб. школа-сад'!G5+'№32. Пед. раб. в ОО'!G5</f>
        <v>51</v>
      </c>
      <c r="G6" s="33">
        <f>'№26. Пед. работники ДОО'!H6+'№28. Пед. работники в ЧДОУ'!H6+'№30. Пед. раб. школа-сад'!H5+'№32. Пед. раб. в ОО'!H5</f>
        <v>61</v>
      </c>
      <c r="H6" s="34">
        <f>'№26. Пед. работники ДОО'!I6+'№28. Пед. работники в ЧДОУ'!I6+'№30. Пед. раб. школа-сад'!I5+'№32. Пед. раб. в ОО'!I5</f>
        <v>22</v>
      </c>
      <c r="I6" s="34">
        <f>'№26. Пед. работники ДОО'!J6+'№28. Пед. работники в ЧДОУ'!J6+'№30. Пед. раб. школа-сад'!J5+'№32. Пед. раб. в ОО'!J5</f>
        <v>39</v>
      </c>
      <c r="J6" s="35">
        <f>'№26. Пед. работники ДОО'!K6+'№28. Пед. работники в ЧДОУ'!K6</f>
        <v>2</v>
      </c>
      <c r="K6" s="23">
        <f>'№26. Пед. работники ДОО'!L6+'№28. Пед. работники в ЧДОУ'!L6</f>
        <v>1</v>
      </c>
      <c r="L6" s="23">
        <f>'№26. Пед. работники ДОО'!M6+'№28. Пед. работники в ЧДОУ'!M6</f>
        <v>1</v>
      </c>
      <c r="M6" s="14">
        <f>'№26. Пед. работники ДОО'!N6+'№28. Пед. работники в ЧДОУ'!N6+'№30. Пед. раб. школа-сад'!K5+'№32. Пед. раб. в ОО'!K5</f>
        <v>8</v>
      </c>
      <c r="N6" s="23">
        <f>'№26. Пед. работники ДОО'!O6+'№28. Пед. работники в ЧДОУ'!O6+'№30. Пед. раб. школа-сад'!L5+'№32. Пед. раб. в ОО'!L5</f>
        <v>2</v>
      </c>
      <c r="O6" s="23">
        <f>'№26. Пед. работники ДОО'!P6+'№28. Пед. работники в ЧДОУ'!P6+'№30. Пед. раб. школа-сад'!M5+'№32. Пед. раб. в ОО'!M5</f>
        <v>6</v>
      </c>
      <c r="P6" s="7">
        <f>'№26. Пед. работники ДОО'!Q6+'№28. Пед. работники в ЧДОУ'!Q6+'№30. Пед. раб. школа-сад'!N5+'№32. Пед. раб. в ОО'!N5</f>
        <v>2</v>
      </c>
      <c r="Q6" s="23">
        <f>'№26. Пед. работники ДОО'!R6+'№28. Пед. работники в ЧДОУ'!R6+'№30. Пед. раб. школа-сад'!O5+'№32. Пед. раб. в ОО'!O5</f>
        <v>1</v>
      </c>
      <c r="R6" s="23">
        <f>'№26. Пед. работники ДОО'!S6+'№28. Пед. работники в ЧДОУ'!S6+'№30. Пед. раб. школа-сад'!P5+'№32. Пед. раб. в ОО'!P5</f>
        <v>1</v>
      </c>
      <c r="S6" s="169">
        <f>'№26. Пед. работники ДОО'!T6+'№28. Пед. работники в ЧДОУ'!T6+'№30. Пед. раб. школа-сад'!Q5+'№32. Пед. раб. в ОО'!Q5</f>
        <v>1</v>
      </c>
      <c r="T6" s="171">
        <f>'№26. Пед. работники ДОО'!U6+'№28. Пед. работники в ЧДОУ'!U6+'№30. Пед. раб. школа-сад'!R5+'№32. Пед. раб. в ОО'!R5</f>
        <v>0</v>
      </c>
      <c r="U6" s="171">
        <f>'№26. Пед. работники ДОО'!V6+'№28. Пед. работники в ЧДОУ'!V6+'№30. Пед. раб. школа-сад'!S5+'№32. Пед. раб. в ОО'!S5</f>
        <v>1</v>
      </c>
      <c r="V6" s="36">
        <f>'№26. Пед. работники ДОО'!W6+'№28. Пед. работники в ЧДОУ'!W6+'№30. Пед. раб. школа-сад'!T5+'№32. Пед. раб. в ОО'!T5</f>
        <v>4</v>
      </c>
      <c r="W6" s="23">
        <f>'№26. Пед. работники ДОО'!X6+'№28. Пед. работники в ЧДОУ'!X6+'№30. Пед. раб. школа-сад'!U5+'№32. Пед. раб. в ОО'!U5</f>
        <v>1</v>
      </c>
      <c r="X6" s="23">
        <f>'№26. Пед. работники ДОО'!Y6+'№28. Пед. работники в ЧДОУ'!Y6+'№30. Пед. раб. школа-сад'!V5+'№32. Пед. раб. в ОО'!V5</f>
        <v>3</v>
      </c>
      <c r="Y6" s="10">
        <f>'№26. Пед. работники ДОО'!Z6+'№28. Пед. работники в ЧДОУ'!Z6+'№30. Пед. раб. школа-сад'!W5+'№32. Пед. раб. в ОО'!W5</f>
        <v>2</v>
      </c>
      <c r="Z6" s="19">
        <f>'№26. Пед. работники ДОО'!AA6+'№28. Пед. работники в ЧДОУ'!AA6+'№30. Пед. раб. школа-сад'!X5+'№32. Пед. раб. в ОО'!X5</f>
        <v>2</v>
      </c>
      <c r="AA6" s="19">
        <f>'№26. Пед. работники ДОО'!AB6+'№28. Пед. работники в ЧДОУ'!AB6+'№30. Пед. раб. школа-сад'!Y5+'№32. Пед. раб. в ОО'!Y5</f>
        <v>0</v>
      </c>
      <c r="AB6" s="37">
        <f>'№26. Пед. работники ДОО'!AC6+'№28. Пед. работники в ЧДОУ'!AC6+'№30. Пед. раб. школа-сад'!Z5+'№32. Пед. раб. в ОО'!Z5</f>
        <v>0</v>
      </c>
      <c r="AC6" s="19">
        <f>'№26. Пед. работники ДОО'!AD6+'№28. Пед. работники в ЧДОУ'!AD6+'№30. Пед. раб. школа-сад'!AA5+'№32. Пед. раб. в ОО'!AA5</f>
        <v>0</v>
      </c>
      <c r="AD6" s="19">
        <f>'№26. Пед. работники ДОО'!AE6+'№28. Пед. работники в ЧДОУ'!AE6+'№30. Пед. раб. школа-сад'!AB5+'№32. Пед. раб. в ОО'!AB5</f>
        <v>0</v>
      </c>
      <c r="AE6" s="38">
        <f>'№26. Пед. работники ДОО'!AF6+'№28. Пед. работники в ЧДОУ'!AF6+'№30. Пед. раб. школа-сад'!AC5+'№32. Пед. раб. в ОО'!AC5</f>
        <v>0</v>
      </c>
      <c r="AF6" s="19">
        <f>'№26. Пед. работники ДОО'!AG6+'№28. Пед. работники в ЧДОУ'!AG6+'№30. Пед. раб. школа-сад'!AD5+'№32. Пед. раб. в ОО'!AD5</f>
        <v>0</v>
      </c>
      <c r="AG6" s="19">
        <f>'№26. Пед. работники ДОО'!AH6+'№28. Пед. работники в ЧДОУ'!AH6+'№30. Пед. раб. школа-сад'!AE5+'№32. Пед. раб. в ОО'!AE5</f>
        <v>0</v>
      </c>
      <c r="AH6" s="157">
        <f>'№26. Пед. работники ДОО'!AI6+'№28. Пед. работники в ЧДОУ'!AI6+'№30. Пед. раб. школа-сад'!AF5+'№32. Пед. раб. в ОО'!AC5</f>
        <v>0</v>
      </c>
      <c r="AI6" s="165">
        <f>'№26. Пед. работники ДОО'!AJ6+'№28. Пед. работники в ЧДОУ'!AJ6+'№30. Пед. раб. школа-сад'!AG5+'№32. Пед. раб. в ОО'!AD5</f>
        <v>0</v>
      </c>
      <c r="AJ6" s="165">
        <f>'№26. Пед. работники ДОО'!AK6+'№28. Пед. работники в ЧДОУ'!AK6+'№30. Пед. раб. школа-сад'!AH5+'№32. Пед. раб. в ОО'!AE5</f>
        <v>0</v>
      </c>
      <c r="AK6" s="39">
        <f>'№26. Пед. работники ДОО'!AL6+'№28. Пед. работники в ЧДОУ'!AL6+'№30. Пед. раб. школа-сад'!AI5+'№32. Пед. раб. в ОО'!AF5</f>
        <v>0</v>
      </c>
      <c r="AL6" s="19">
        <f>'№26. Пед. работники ДОО'!AM6+'№28. Пед. работники в ЧДОУ'!AM6+'№30. Пед. раб. школа-сад'!AJ5+'№32. Пед. раб. в ОО'!AG5</f>
        <v>0</v>
      </c>
      <c r="AM6" s="19">
        <f>'№26. Пед. работники ДОО'!AN6+'№28. Пед. работники в ЧДОУ'!AN6+'№30. Пед. раб. школа-сад'!AK5+'№32. Пед. раб. в ОО'!AH5</f>
        <v>0</v>
      </c>
      <c r="AN6" s="45"/>
      <c r="AO6" s="45"/>
      <c r="AP6" s="45"/>
      <c r="AQ6" s="45"/>
      <c r="AR6" s="45"/>
      <c r="AS6" s="45"/>
      <c r="AT6" s="42"/>
      <c r="AU6" s="42"/>
    </row>
    <row r="8" spans="1:47" ht="55.5" customHeight="1" x14ac:dyDescent="0.25">
      <c r="A8" s="173" t="s">
        <v>46</v>
      </c>
      <c r="B8" s="173"/>
      <c r="C8" s="173"/>
      <c r="D8" s="173"/>
      <c r="E8" s="173"/>
      <c r="F8" s="124"/>
      <c r="G8" s="274" t="s">
        <v>47</v>
      </c>
      <c r="H8" s="274"/>
      <c r="I8" s="274"/>
      <c r="J8" s="172" t="s">
        <v>84</v>
      </c>
      <c r="K8" s="172"/>
      <c r="L8" s="172"/>
      <c r="M8" s="172"/>
      <c r="N8" s="172"/>
    </row>
  </sheetData>
  <sheetProtection algorithmName="SHA-512" hashValue="5f2/nk35j8Dhk8AGFHLqo7wGVPh+5W/Xi4q9v5T+pVAR8DOunTDDH+qmttiX2uFdqmkp3hJcgI1iQnzdOAbXTw==" saltValue="fmBtRXgauPso9EeJtgEYlA==" spinCount="100000" sheet="1" objects="1" scenarios="1"/>
  <mergeCells count="21">
    <mergeCell ref="AE4:AG4"/>
    <mergeCell ref="AK4:AM4"/>
    <mergeCell ref="A3:A5"/>
    <mergeCell ref="B3:C5"/>
    <mergeCell ref="P3:AJ3"/>
    <mergeCell ref="D3:O3"/>
    <mergeCell ref="D4:F4"/>
    <mergeCell ref="G4:I4"/>
    <mergeCell ref="J4:L4"/>
    <mergeCell ref="M4:O4"/>
    <mergeCell ref="P4:R4"/>
    <mergeCell ref="V4:X4"/>
    <mergeCell ref="Y4:AA4"/>
    <mergeCell ref="AH4:AJ4"/>
    <mergeCell ref="S4:U4"/>
    <mergeCell ref="A8:E8"/>
    <mergeCell ref="G8:I8"/>
    <mergeCell ref="J8:N8"/>
    <mergeCell ref="B6:C6"/>
    <mergeCell ref="A1:AC1"/>
    <mergeCell ref="AB4:AD4"/>
  </mergeCells>
  <pageMargins left="0.7" right="0.7" top="0.75" bottom="0.75" header="0.3" footer="0.3"/>
  <pageSetup paperSize="9" scale="2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view="pageBreakPreview" zoomScale="120" zoomScaleSheetLayoutView="120" workbookViewId="0">
      <selection activeCell="J8" sqref="J8:N8"/>
    </sheetView>
  </sheetViews>
  <sheetFormatPr defaultRowHeight="15" x14ac:dyDescent="0.25"/>
  <cols>
    <col min="7" max="7" width="10.85546875" customWidth="1"/>
    <col min="8" max="9" width="9.140625" customWidth="1"/>
    <col min="10" max="10" width="10.5703125" customWidth="1"/>
    <col min="13" max="13" width="11.28515625" customWidth="1"/>
    <col min="16" max="16" width="11.140625" customWidth="1"/>
    <col min="19" max="19" width="9.7109375" customWidth="1"/>
    <col min="22" max="22" width="12.42578125" customWidth="1"/>
    <col min="25" max="25" width="11.42578125" customWidth="1"/>
  </cols>
  <sheetData>
    <row r="1" spans="1:27" ht="18.75" x14ac:dyDescent="0.3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80"/>
      <c r="Z1" s="80"/>
      <c r="AA1" s="80"/>
    </row>
    <row r="2" spans="1:27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</row>
    <row r="3" spans="1:27" ht="15.75" customHeight="1" x14ac:dyDescent="0.25">
      <c r="A3" s="419" t="s">
        <v>13</v>
      </c>
      <c r="B3" s="422" t="s">
        <v>14</v>
      </c>
      <c r="C3" s="423"/>
      <c r="D3" s="411" t="s">
        <v>52</v>
      </c>
      <c r="E3" s="411"/>
      <c r="F3" s="411"/>
      <c r="G3" s="412" t="s">
        <v>59</v>
      </c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</row>
    <row r="4" spans="1:27" ht="15" customHeight="1" x14ac:dyDescent="0.25">
      <c r="A4" s="420"/>
      <c r="B4" s="424"/>
      <c r="C4" s="425"/>
      <c r="D4" s="411"/>
      <c r="E4" s="411"/>
      <c r="F4" s="411"/>
      <c r="G4" s="428" t="s">
        <v>53</v>
      </c>
      <c r="H4" s="428"/>
      <c r="I4" s="429"/>
      <c r="J4" s="430" t="s">
        <v>54</v>
      </c>
      <c r="K4" s="431"/>
      <c r="L4" s="432"/>
      <c r="M4" s="433" t="s">
        <v>55</v>
      </c>
      <c r="N4" s="434"/>
      <c r="O4" s="435"/>
      <c r="P4" s="436" t="s">
        <v>56</v>
      </c>
      <c r="Q4" s="437"/>
      <c r="R4" s="438"/>
      <c r="S4" s="413" t="s">
        <v>57</v>
      </c>
      <c r="T4" s="414"/>
      <c r="U4" s="415"/>
      <c r="V4" s="271" t="s">
        <v>58</v>
      </c>
      <c r="W4" s="272"/>
      <c r="X4" s="273"/>
      <c r="Y4" s="416" t="s">
        <v>17</v>
      </c>
      <c r="Z4" s="417"/>
      <c r="AA4" s="418"/>
    </row>
    <row r="5" spans="1:27" x14ac:dyDescent="0.25">
      <c r="A5" s="421"/>
      <c r="B5" s="426"/>
      <c r="C5" s="427"/>
      <c r="D5" s="98" t="s">
        <v>1</v>
      </c>
      <c r="E5" s="98" t="s">
        <v>0</v>
      </c>
      <c r="F5" s="98" t="s">
        <v>12</v>
      </c>
      <c r="G5" s="99" t="s">
        <v>1</v>
      </c>
      <c r="H5" s="99" t="s">
        <v>0</v>
      </c>
      <c r="I5" s="99" t="s">
        <v>12</v>
      </c>
      <c r="J5" s="100" t="s">
        <v>1</v>
      </c>
      <c r="K5" s="100" t="s">
        <v>0</v>
      </c>
      <c r="L5" s="100" t="s">
        <v>12</v>
      </c>
      <c r="M5" s="84" t="s">
        <v>1</v>
      </c>
      <c r="N5" s="84" t="s">
        <v>0</v>
      </c>
      <c r="O5" s="84" t="s">
        <v>12</v>
      </c>
      <c r="P5" s="82" t="s">
        <v>1</v>
      </c>
      <c r="Q5" s="82" t="s">
        <v>0</v>
      </c>
      <c r="R5" s="82" t="s">
        <v>12</v>
      </c>
      <c r="S5" s="101" t="s">
        <v>1</v>
      </c>
      <c r="T5" s="101" t="s">
        <v>0</v>
      </c>
      <c r="U5" s="101" t="s">
        <v>12</v>
      </c>
      <c r="V5" s="102" t="s">
        <v>1</v>
      </c>
      <c r="W5" s="102" t="s">
        <v>0</v>
      </c>
      <c r="X5" s="102" t="s">
        <v>12</v>
      </c>
      <c r="Y5" s="151" t="s">
        <v>1</v>
      </c>
      <c r="Z5" s="151" t="s">
        <v>0</v>
      </c>
      <c r="AA5" s="151" t="s">
        <v>12</v>
      </c>
    </row>
    <row r="6" spans="1:27" x14ac:dyDescent="0.25">
      <c r="A6" s="152">
        <v>1</v>
      </c>
      <c r="B6" s="183" t="s">
        <v>81</v>
      </c>
      <c r="C6" s="184"/>
      <c r="D6" s="107">
        <f>'№34. Всего пед. работников'!AE6</f>
        <v>0</v>
      </c>
      <c r="E6" s="107">
        <f>'№34. Всего пед. работников'!AF6</f>
        <v>0</v>
      </c>
      <c r="F6" s="107">
        <f>'№34. Всего пед. работников'!AG6</f>
        <v>0</v>
      </c>
      <c r="G6" s="108">
        <f>H6+I6</f>
        <v>0</v>
      </c>
      <c r="H6" s="114">
        <v>0</v>
      </c>
      <c r="I6" s="114">
        <v>0</v>
      </c>
      <c r="J6" s="109">
        <f>K6+L6</f>
        <v>0</v>
      </c>
      <c r="K6" s="92">
        <v>0</v>
      </c>
      <c r="L6" s="92">
        <v>0</v>
      </c>
      <c r="M6" s="88">
        <f>N6+O6</f>
        <v>0</v>
      </c>
      <c r="N6" s="92">
        <v>0</v>
      </c>
      <c r="O6" s="92">
        <v>0</v>
      </c>
      <c r="P6" s="86">
        <f>Q6+R6</f>
        <v>0</v>
      </c>
      <c r="Q6" s="92">
        <v>0</v>
      </c>
      <c r="R6" s="92">
        <v>0</v>
      </c>
      <c r="S6" s="110">
        <f>T6+U6</f>
        <v>0</v>
      </c>
      <c r="T6" s="92">
        <v>0</v>
      </c>
      <c r="U6" s="92">
        <v>0</v>
      </c>
      <c r="V6" s="111">
        <f>W6+X6</f>
        <v>0</v>
      </c>
      <c r="W6" s="93">
        <v>0</v>
      </c>
      <c r="X6" s="93">
        <v>0</v>
      </c>
      <c r="Y6" s="153">
        <f>Z6+AA6</f>
        <v>0</v>
      </c>
      <c r="Z6" s="93">
        <v>0</v>
      </c>
      <c r="AA6" s="93">
        <v>0</v>
      </c>
    </row>
    <row r="7" spans="1:27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27" x14ac:dyDescent="0.25">
      <c r="A8" s="408" t="s">
        <v>46</v>
      </c>
      <c r="B8" s="408"/>
      <c r="C8" s="408"/>
      <c r="D8" s="408"/>
      <c r="E8" s="408"/>
      <c r="F8" s="154"/>
      <c r="G8" s="409" t="s">
        <v>47</v>
      </c>
      <c r="H8" s="409"/>
      <c r="I8" s="409"/>
      <c r="J8" s="410" t="s">
        <v>48</v>
      </c>
      <c r="K8" s="410"/>
      <c r="L8" s="410"/>
      <c r="M8" s="410"/>
      <c r="N8" s="41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1:27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</row>
    <row r="10" spans="1:27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</row>
  </sheetData>
  <sheetProtection algorithmName="SHA-512" hashValue="D5UWI+qilaDkBd96w6SXEy+Qp3SZFXENNbIC+3HDmcO5GAbsE068usMoPODa1vmlPuvutZK//+g9aiCA0fmASA==" saltValue="3nmItcpv2vJl305PGdhNig==" spinCount="100000" sheet="1" objects="1" scenarios="1"/>
  <mergeCells count="16">
    <mergeCell ref="A1:X1"/>
    <mergeCell ref="A3:A5"/>
    <mergeCell ref="B3:C5"/>
    <mergeCell ref="G4:I4"/>
    <mergeCell ref="J4:L4"/>
    <mergeCell ref="M4:O4"/>
    <mergeCell ref="P4:R4"/>
    <mergeCell ref="A8:E8"/>
    <mergeCell ref="G8:I8"/>
    <mergeCell ref="J8:N8"/>
    <mergeCell ref="D3:F4"/>
    <mergeCell ref="G3:AA3"/>
    <mergeCell ref="S4:U4"/>
    <mergeCell ref="V4:X4"/>
    <mergeCell ref="Y4:AA4"/>
    <mergeCell ref="B6:C6"/>
  </mergeCells>
  <pageMargins left="0.7" right="0.7" top="0.75" bottom="0.75" header="0.3" footer="0.3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view="pageBreakPreview" topLeftCell="A112" zoomScaleNormal="70" zoomScaleSheetLayoutView="100" workbookViewId="0">
      <selection activeCell="A118" sqref="A118:E118"/>
    </sheetView>
  </sheetViews>
  <sheetFormatPr defaultRowHeight="15" x14ac:dyDescent="0.25"/>
  <cols>
    <col min="3" max="3" width="33.7109375" customWidth="1"/>
    <col min="4" max="4" width="28.28515625" customWidth="1"/>
    <col min="5" max="5" width="19.5703125" customWidth="1"/>
  </cols>
  <sheetData>
    <row r="1" spans="1:5" ht="18.75" x14ac:dyDescent="0.3">
      <c r="A1" s="79" t="s">
        <v>78</v>
      </c>
      <c r="B1" s="80"/>
      <c r="C1" s="80"/>
      <c r="D1" s="80"/>
      <c r="E1" s="80"/>
    </row>
    <row r="2" spans="1:5" s="77" customFormat="1" x14ac:dyDescent="0.25">
      <c r="A2" s="460"/>
      <c r="B2" s="460"/>
      <c r="C2" s="460"/>
      <c r="D2" s="460"/>
      <c r="E2" s="460"/>
    </row>
    <row r="3" spans="1:5" x14ac:dyDescent="0.25">
      <c r="A3" s="458" t="s">
        <v>21</v>
      </c>
      <c r="B3" s="454" t="s">
        <v>14</v>
      </c>
      <c r="C3" s="455"/>
      <c r="D3" s="146"/>
      <c r="E3" s="450" t="s">
        <v>35</v>
      </c>
    </row>
    <row r="4" spans="1:5" x14ac:dyDescent="0.25">
      <c r="A4" s="459"/>
      <c r="B4" s="456"/>
      <c r="C4" s="457"/>
      <c r="D4" s="137" t="s">
        <v>28</v>
      </c>
      <c r="E4" s="450"/>
    </row>
    <row r="5" spans="1:5" ht="17.25" customHeight="1" x14ac:dyDescent="0.25">
      <c r="A5" s="451" t="s">
        <v>34</v>
      </c>
      <c r="B5" s="452"/>
      <c r="C5" s="452"/>
      <c r="D5" s="452"/>
      <c r="E5" s="453"/>
    </row>
    <row r="6" spans="1:5" x14ac:dyDescent="0.25">
      <c r="A6" s="138">
        <v>1</v>
      </c>
      <c r="B6" s="445" t="s">
        <v>29</v>
      </c>
      <c r="C6" s="446"/>
      <c r="D6" s="147">
        <f>D9+D15+D21</f>
        <v>65</v>
      </c>
      <c r="E6" s="106">
        <f>'№25. Все работники ДОО'!H6</f>
        <v>65</v>
      </c>
    </row>
    <row r="7" spans="1:5" x14ac:dyDescent="0.25">
      <c r="A7" s="140"/>
      <c r="B7" s="443" t="s">
        <v>0</v>
      </c>
      <c r="C7" s="444"/>
      <c r="D7" s="118"/>
      <c r="E7" s="141"/>
    </row>
    <row r="8" spans="1:5" x14ac:dyDescent="0.25">
      <c r="A8" s="140"/>
      <c r="B8" s="443" t="s">
        <v>12</v>
      </c>
      <c r="C8" s="444"/>
      <c r="D8" s="118"/>
      <c r="E8" s="141"/>
    </row>
    <row r="9" spans="1:5" x14ac:dyDescent="0.25">
      <c r="A9" s="138">
        <v>2</v>
      </c>
      <c r="B9" s="138" t="s">
        <v>30</v>
      </c>
      <c r="C9" s="138"/>
      <c r="D9" s="148">
        <f>SUM(D10:D11)</f>
        <v>28</v>
      </c>
      <c r="E9" s="141"/>
    </row>
    <row r="10" spans="1:5" x14ac:dyDescent="0.25">
      <c r="A10" s="140"/>
      <c r="B10" s="443" t="s">
        <v>0</v>
      </c>
      <c r="C10" s="444"/>
      <c r="D10" s="118">
        <v>11</v>
      </c>
      <c r="E10" s="141"/>
    </row>
    <row r="11" spans="1:5" x14ac:dyDescent="0.25">
      <c r="A11" s="140"/>
      <c r="B11" s="443" t="s">
        <v>12</v>
      </c>
      <c r="C11" s="444"/>
      <c r="D11" s="118">
        <v>17</v>
      </c>
      <c r="E11" s="141"/>
    </row>
    <row r="12" spans="1:5" x14ac:dyDescent="0.25">
      <c r="A12" s="138">
        <v>3</v>
      </c>
      <c r="B12" s="445" t="s">
        <v>31</v>
      </c>
      <c r="C12" s="446"/>
      <c r="D12" s="147">
        <f>SUM(D13:D14)</f>
        <v>28</v>
      </c>
      <c r="E12" s="141"/>
    </row>
    <row r="13" spans="1:5" x14ac:dyDescent="0.25">
      <c r="A13" s="140"/>
      <c r="B13" s="443" t="s">
        <v>0</v>
      </c>
      <c r="C13" s="444"/>
      <c r="D13" s="118">
        <v>11</v>
      </c>
      <c r="E13" s="141"/>
    </row>
    <row r="14" spans="1:5" x14ac:dyDescent="0.25">
      <c r="A14" s="140"/>
      <c r="B14" s="443" t="s">
        <v>12</v>
      </c>
      <c r="C14" s="444"/>
      <c r="D14" s="118">
        <v>17</v>
      </c>
      <c r="E14" s="141"/>
    </row>
    <row r="15" spans="1:5" x14ac:dyDescent="0.25">
      <c r="A15" s="138">
        <v>4</v>
      </c>
      <c r="B15" s="445" t="s">
        <v>32</v>
      </c>
      <c r="C15" s="446"/>
      <c r="D15" s="147">
        <f>SUM(D16:D17)</f>
        <v>37</v>
      </c>
      <c r="E15" s="141"/>
    </row>
    <row r="16" spans="1:5" x14ac:dyDescent="0.25">
      <c r="A16" s="140"/>
      <c r="B16" s="443" t="s">
        <v>0</v>
      </c>
      <c r="C16" s="444"/>
      <c r="D16" s="118">
        <v>14</v>
      </c>
      <c r="E16" s="141"/>
    </row>
    <row r="17" spans="1:5" x14ac:dyDescent="0.25">
      <c r="A17" s="140"/>
      <c r="B17" s="443" t="s">
        <v>12</v>
      </c>
      <c r="C17" s="444"/>
      <c r="D17" s="118">
        <v>23</v>
      </c>
      <c r="E17" s="141"/>
    </row>
    <row r="18" spans="1:5" x14ac:dyDescent="0.25">
      <c r="A18" s="138">
        <v>5</v>
      </c>
      <c r="B18" s="445" t="s">
        <v>31</v>
      </c>
      <c r="C18" s="446"/>
      <c r="D18" s="147">
        <f>SUM(D19:D20)</f>
        <v>37</v>
      </c>
      <c r="E18" s="141"/>
    </row>
    <row r="19" spans="1:5" x14ac:dyDescent="0.25">
      <c r="A19" s="140"/>
      <c r="B19" s="443" t="s">
        <v>0</v>
      </c>
      <c r="C19" s="444"/>
      <c r="D19" s="118">
        <v>14</v>
      </c>
      <c r="E19" s="141"/>
    </row>
    <row r="20" spans="1:5" x14ac:dyDescent="0.25">
      <c r="A20" s="140"/>
      <c r="B20" s="443" t="s">
        <v>12</v>
      </c>
      <c r="C20" s="444"/>
      <c r="D20" s="118">
        <v>23</v>
      </c>
      <c r="E20" s="141"/>
    </row>
    <row r="21" spans="1:5" x14ac:dyDescent="0.25">
      <c r="A21" s="138">
        <v>6</v>
      </c>
      <c r="B21" s="439" t="s">
        <v>51</v>
      </c>
      <c r="C21" s="440"/>
      <c r="D21" s="147">
        <f>D22+D23</f>
        <v>0</v>
      </c>
      <c r="E21" s="150"/>
    </row>
    <row r="22" spans="1:5" x14ac:dyDescent="0.25">
      <c r="A22" s="140"/>
      <c r="B22" s="443" t="s">
        <v>0</v>
      </c>
      <c r="C22" s="444"/>
      <c r="D22" s="118">
        <v>0</v>
      </c>
      <c r="E22" s="141"/>
    </row>
    <row r="23" spans="1:5" x14ac:dyDescent="0.25">
      <c r="A23" s="140"/>
      <c r="B23" s="443" t="s">
        <v>12</v>
      </c>
      <c r="C23" s="444"/>
      <c r="D23" s="118">
        <v>0</v>
      </c>
      <c r="E23" s="141"/>
    </row>
    <row r="24" spans="1:5" x14ac:dyDescent="0.25">
      <c r="A24" s="138">
        <v>7</v>
      </c>
      <c r="B24" s="445" t="s">
        <v>50</v>
      </c>
      <c r="C24" s="446"/>
      <c r="D24" s="147">
        <f>SUM(D25:D26)</f>
        <v>0</v>
      </c>
      <c r="E24" s="141"/>
    </row>
    <row r="25" spans="1:5" x14ac:dyDescent="0.25">
      <c r="A25" s="140"/>
      <c r="B25" s="443" t="s">
        <v>0</v>
      </c>
      <c r="C25" s="444"/>
      <c r="D25" s="118">
        <v>0</v>
      </c>
      <c r="E25" s="141"/>
    </row>
    <row r="26" spans="1:5" x14ac:dyDescent="0.25">
      <c r="A26" s="140"/>
      <c r="B26" s="443" t="s">
        <v>12</v>
      </c>
      <c r="C26" s="444"/>
      <c r="D26" s="118">
        <v>0</v>
      </c>
      <c r="E26" s="141"/>
    </row>
    <row r="27" spans="1:5" x14ac:dyDescent="0.25">
      <c r="A27" s="447" t="s">
        <v>36</v>
      </c>
      <c r="B27" s="448"/>
      <c r="C27" s="448"/>
      <c r="D27" s="448"/>
      <c r="E27" s="449"/>
    </row>
    <row r="28" spans="1:5" x14ac:dyDescent="0.25">
      <c r="A28" s="138">
        <v>1</v>
      </c>
      <c r="B28" s="445" t="s">
        <v>29</v>
      </c>
      <c r="C28" s="446"/>
      <c r="D28" s="147">
        <f>D31+D37+D43</f>
        <v>0</v>
      </c>
      <c r="E28" s="106">
        <f>'№27. Все работники в ЧДОУ'!H6</f>
        <v>0</v>
      </c>
    </row>
    <row r="29" spans="1:5" x14ac:dyDescent="0.25">
      <c r="A29" s="140"/>
      <c r="B29" s="443" t="s">
        <v>0</v>
      </c>
      <c r="C29" s="444"/>
      <c r="D29" s="118">
        <v>0</v>
      </c>
      <c r="E29" s="141"/>
    </row>
    <row r="30" spans="1:5" x14ac:dyDescent="0.25">
      <c r="A30" s="140"/>
      <c r="B30" s="443" t="s">
        <v>12</v>
      </c>
      <c r="C30" s="444"/>
      <c r="D30" s="118">
        <v>0</v>
      </c>
      <c r="E30" s="141"/>
    </row>
    <row r="31" spans="1:5" x14ac:dyDescent="0.25">
      <c r="A31" s="138">
        <v>2</v>
      </c>
      <c r="B31" s="138" t="s">
        <v>30</v>
      </c>
      <c r="C31" s="138"/>
      <c r="D31" s="148">
        <f>SUM(D32:D33)</f>
        <v>0</v>
      </c>
      <c r="E31" s="141"/>
    </row>
    <row r="32" spans="1:5" x14ac:dyDescent="0.25">
      <c r="A32" s="140"/>
      <c r="B32" s="443" t="s">
        <v>0</v>
      </c>
      <c r="C32" s="444"/>
      <c r="D32" s="118">
        <v>0</v>
      </c>
      <c r="E32" s="141"/>
    </row>
    <row r="33" spans="1:5" x14ac:dyDescent="0.25">
      <c r="A33" s="140"/>
      <c r="B33" s="443" t="s">
        <v>12</v>
      </c>
      <c r="C33" s="444"/>
      <c r="D33" s="118">
        <v>0</v>
      </c>
      <c r="E33" s="141"/>
    </row>
    <row r="34" spans="1:5" x14ac:dyDescent="0.25">
      <c r="A34" s="138">
        <v>3</v>
      </c>
      <c r="B34" s="445" t="s">
        <v>31</v>
      </c>
      <c r="C34" s="446"/>
      <c r="D34" s="147">
        <f>SUM(D35:D36)</f>
        <v>0</v>
      </c>
      <c r="E34" s="141"/>
    </row>
    <row r="35" spans="1:5" x14ac:dyDescent="0.25">
      <c r="A35" s="140"/>
      <c r="B35" s="443" t="s">
        <v>0</v>
      </c>
      <c r="C35" s="444"/>
      <c r="D35" s="118">
        <v>0</v>
      </c>
      <c r="E35" s="141"/>
    </row>
    <row r="36" spans="1:5" x14ac:dyDescent="0.25">
      <c r="A36" s="140"/>
      <c r="B36" s="443" t="s">
        <v>12</v>
      </c>
      <c r="C36" s="444"/>
      <c r="D36" s="118">
        <v>0</v>
      </c>
      <c r="E36" s="141"/>
    </row>
    <row r="37" spans="1:5" x14ac:dyDescent="0.25">
      <c r="A37" s="138">
        <v>4</v>
      </c>
      <c r="B37" s="445" t="s">
        <v>32</v>
      </c>
      <c r="C37" s="446"/>
      <c r="D37" s="147">
        <f>SUM(D38:D39)</f>
        <v>0</v>
      </c>
      <c r="E37" s="141"/>
    </row>
    <row r="38" spans="1:5" x14ac:dyDescent="0.25">
      <c r="A38" s="140"/>
      <c r="B38" s="443" t="s">
        <v>0</v>
      </c>
      <c r="C38" s="444"/>
      <c r="D38" s="118">
        <v>0</v>
      </c>
      <c r="E38" s="141"/>
    </row>
    <row r="39" spans="1:5" x14ac:dyDescent="0.25">
      <c r="A39" s="140"/>
      <c r="B39" s="443" t="s">
        <v>12</v>
      </c>
      <c r="C39" s="444"/>
      <c r="D39" s="118">
        <v>0</v>
      </c>
      <c r="E39" s="141"/>
    </row>
    <row r="40" spans="1:5" x14ac:dyDescent="0.25">
      <c r="A40" s="138">
        <v>5</v>
      </c>
      <c r="B40" s="445" t="s">
        <v>31</v>
      </c>
      <c r="C40" s="446"/>
      <c r="D40" s="147">
        <f>SUM(D41:D42)</f>
        <v>0</v>
      </c>
      <c r="E40" s="141"/>
    </row>
    <row r="41" spans="1:5" x14ac:dyDescent="0.25">
      <c r="A41" s="140"/>
      <c r="B41" s="443" t="s">
        <v>0</v>
      </c>
      <c r="C41" s="444"/>
      <c r="D41" s="118">
        <v>0</v>
      </c>
      <c r="E41" s="141"/>
    </row>
    <row r="42" spans="1:5" x14ac:dyDescent="0.25">
      <c r="A42" s="140"/>
      <c r="B42" s="443" t="s">
        <v>12</v>
      </c>
      <c r="C42" s="444"/>
      <c r="D42" s="118">
        <v>0</v>
      </c>
      <c r="E42" s="141"/>
    </row>
    <row r="43" spans="1:5" x14ac:dyDescent="0.25">
      <c r="A43" s="138">
        <v>6</v>
      </c>
      <c r="B43" s="439" t="s">
        <v>51</v>
      </c>
      <c r="C43" s="440"/>
      <c r="D43" s="147">
        <f>D44+D45</f>
        <v>0</v>
      </c>
      <c r="E43" s="141"/>
    </row>
    <row r="44" spans="1:5" x14ac:dyDescent="0.25">
      <c r="A44" s="140"/>
      <c r="B44" s="443" t="s">
        <v>0</v>
      </c>
      <c r="C44" s="444"/>
      <c r="D44" s="118">
        <v>0</v>
      </c>
      <c r="E44" s="141"/>
    </row>
    <row r="45" spans="1:5" x14ac:dyDescent="0.25">
      <c r="A45" s="140"/>
      <c r="B45" s="443" t="s">
        <v>12</v>
      </c>
      <c r="C45" s="444"/>
      <c r="D45" s="118">
        <v>0</v>
      </c>
      <c r="E45" s="141"/>
    </row>
    <row r="46" spans="1:5" x14ac:dyDescent="0.25">
      <c r="A46" s="138">
        <v>7</v>
      </c>
      <c r="B46" s="445" t="s">
        <v>50</v>
      </c>
      <c r="C46" s="446"/>
      <c r="D46" s="147">
        <f>SUM(D47:D48)</f>
        <v>0</v>
      </c>
      <c r="E46" s="141"/>
    </row>
    <row r="47" spans="1:5" x14ac:dyDescent="0.25">
      <c r="A47" s="140"/>
      <c r="B47" s="443" t="s">
        <v>0</v>
      </c>
      <c r="C47" s="444"/>
      <c r="D47" s="118">
        <v>0</v>
      </c>
      <c r="E47" s="141"/>
    </row>
    <row r="48" spans="1:5" x14ac:dyDescent="0.25">
      <c r="A48" s="140"/>
      <c r="B48" s="443" t="s">
        <v>12</v>
      </c>
      <c r="C48" s="444"/>
      <c r="D48" s="118">
        <v>0</v>
      </c>
      <c r="E48" s="141"/>
    </row>
    <row r="49" spans="1:5" x14ac:dyDescent="0.25">
      <c r="A49" s="447" t="s">
        <v>37</v>
      </c>
      <c r="B49" s="448"/>
      <c r="C49" s="448"/>
      <c r="D49" s="448"/>
      <c r="E49" s="449"/>
    </row>
    <row r="50" spans="1:5" x14ac:dyDescent="0.25">
      <c r="A50" s="138">
        <v>1</v>
      </c>
      <c r="B50" s="445" t="s">
        <v>29</v>
      </c>
      <c r="C50" s="446"/>
      <c r="D50" s="147">
        <f>D53+D59+D65</f>
        <v>0</v>
      </c>
      <c r="E50" s="106">
        <f>'№29. Все раб. школа-сад'!G5</f>
        <v>0</v>
      </c>
    </row>
    <row r="51" spans="1:5" x14ac:dyDescent="0.25">
      <c r="A51" s="140"/>
      <c r="B51" s="443" t="s">
        <v>0</v>
      </c>
      <c r="C51" s="444"/>
      <c r="D51" s="118">
        <v>0</v>
      </c>
      <c r="E51" s="141"/>
    </row>
    <row r="52" spans="1:5" x14ac:dyDescent="0.25">
      <c r="A52" s="140"/>
      <c r="B52" s="443" t="s">
        <v>12</v>
      </c>
      <c r="C52" s="444"/>
      <c r="D52" s="118">
        <v>0</v>
      </c>
      <c r="E52" s="141"/>
    </row>
    <row r="53" spans="1:5" x14ac:dyDescent="0.25">
      <c r="A53" s="138">
        <v>2</v>
      </c>
      <c r="B53" s="138" t="s">
        <v>30</v>
      </c>
      <c r="C53" s="138"/>
      <c r="D53" s="148">
        <f>SUM(D54:D55)</f>
        <v>0</v>
      </c>
      <c r="E53" s="141"/>
    </row>
    <row r="54" spans="1:5" x14ac:dyDescent="0.25">
      <c r="A54" s="140"/>
      <c r="B54" s="443" t="s">
        <v>0</v>
      </c>
      <c r="C54" s="444"/>
      <c r="D54" s="118">
        <v>0</v>
      </c>
      <c r="E54" s="141"/>
    </row>
    <row r="55" spans="1:5" x14ac:dyDescent="0.25">
      <c r="A55" s="140"/>
      <c r="B55" s="443" t="s">
        <v>12</v>
      </c>
      <c r="C55" s="444"/>
      <c r="D55" s="118">
        <v>0</v>
      </c>
      <c r="E55" s="141"/>
    </row>
    <row r="56" spans="1:5" x14ac:dyDescent="0.25">
      <c r="A56" s="138">
        <v>3</v>
      </c>
      <c r="B56" s="445" t="s">
        <v>31</v>
      </c>
      <c r="C56" s="446"/>
      <c r="D56" s="147">
        <f>SUM(D57:D58)</f>
        <v>0</v>
      </c>
      <c r="E56" s="141"/>
    </row>
    <row r="57" spans="1:5" x14ac:dyDescent="0.25">
      <c r="A57" s="140"/>
      <c r="B57" s="443" t="s">
        <v>0</v>
      </c>
      <c r="C57" s="444"/>
      <c r="D57" s="118">
        <v>0</v>
      </c>
      <c r="E57" s="141"/>
    </row>
    <row r="58" spans="1:5" x14ac:dyDescent="0.25">
      <c r="A58" s="140"/>
      <c r="B58" s="443" t="s">
        <v>12</v>
      </c>
      <c r="C58" s="444"/>
      <c r="D58" s="118">
        <v>0</v>
      </c>
      <c r="E58" s="141"/>
    </row>
    <row r="59" spans="1:5" x14ac:dyDescent="0.25">
      <c r="A59" s="138">
        <v>4</v>
      </c>
      <c r="B59" s="445" t="s">
        <v>32</v>
      </c>
      <c r="C59" s="446"/>
      <c r="D59" s="147">
        <f>SUM(D60:D61)</f>
        <v>0</v>
      </c>
      <c r="E59" s="141"/>
    </row>
    <row r="60" spans="1:5" x14ac:dyDescent="0.25">
      <c r="A60" s="140"/>
      <c r="B60" s="443" t="s">
        <v>0</v>
      </c>
      <c r="C60" s="444"/>
      <c r="D60" s="118">
        <v>0</v>
      </c>
      <c r="E60" s="141"/>
    </row>
    <row r="61" spans="1:5" x14ac:dyDescent="0.25">
      <c r="A61" s="140"/>
      <c r="B61" s="443" t="s">
        <v>12</v>
      </c>
      <c r="C61" s="444"/>
      <c r="D61" s="118">
        <v>0</v>
      </c>
      <c r="E61" s="141"/>
    </row>
    <row r="62" spans="1:5" x14ac:dyDescent="0.25">
      <c r="A62" s="138">
        <v>5</v>
      </c>
      <c r="B62" s="445" t="s">
        <v>31</v>
      </c>
      <c r="C62" s="446"/>
      <c r="D62" s="147">
        <f>SUM(D63:D64)</f>
        <v>0</v>
      </c>
      <c r="E62" s="141"/>
    </row>
    <row r="63" spans="1:5" x14ac:dyDescent="0.25">
      <c r="A63" s="140"/>
      <c r="B63" s="443" t="s">
        <v>0</v>
      </c>
      <c r="C63" s="444"/>
      <c r="D63" s="118">
        <v>0</v>
      </c>
      <c r="E63" s="141"/>
    </row>
    <row r="64" spans="1:5" x14ac:dyDescent="0.25">
      <c r="A64" s="140"/>
      <c r="B64" s="443" t="s">
        <v>12</v>
      </c>
      <c r="C64" s="444"/>
      <c r="D64" s="118">
        <v>0</v>
      </c>
      <c r="E64" s="141"/>
    </row>
    <row r="65" spans="1:5" x14ac:dyDescent="0.25">
      <c r="A65" s="138">
        <v>6</v>
      </c>
      <c r="B65" s="439" t="s">
        <v>51</v>
      </c>
      <c r="C65" s="440"/>
      <c r="D65" s="147">
        <f>D66+D67</f>
        <v>0</v>
      </c>
      <c r="E65" s="141"/>
    </row>
    <row r="66" spans="1:5" x14ac:dyDescent="0.25">
      <c r="A66" s="140"/>
      <c r="B66" s="443" t="s">
        <v>0</v>
      </c>
      <c r="C66" s="444"/>
      <c r="D66" s="118">
        <v>0</v>
      </c>
      <c r="E66" s="141"/>
    </row>
    <row r="67" spans="1:5" x14ac:dyDescent="0.25">
      <c r="A67" s="140"/>
      <c r="B67" s="443" t="s">
        <v>12</v>
      </c>
      <c r="C67" s="444"/>
      <c r="D67" s="118">
        <v>0</v>
      </c>
      <c r="E67" s="141"/>
    </row>
    <row r="68" spans="1:5" x14ac:dyDescent="0.25">
      <c r="A68" s="138">
        <v>7</v>
      </c>
      <c r="B68" s="445" t="s">
        <v>50</v>
      </c>
      <c r="C68" s="446"/>
      <c r="D68" s="147">
        <f>SUM(D69:D70)</f>
        <v>0</v>
      </c>
      <c r="E68" s="141"/>
    </row>
    <row r="69" spans="1:5" x14ac:dyDescent="0.25">
      <c r="A69" s="140"/>
      <c r="B69" s="443" t="s">
        <v>0</v>
      </c>
      <c r="C69" s="444"/>
      <c r="D69" s="118">
        <v>0</v>
      </c>
      <c r="E69" s="141"/>
    </row>
    <row r="70" spans="1:5" x14ac:dyDescent="0.25">
      <c r="A70" s="140"/>
      <c r="B70" s="443" t="s">
        <v>12</v>
      </c>
      <c r="C70" s="444"/>
      <c r="D70" s="118">
        <v>0</v>
      </c>
      <c r="E70" s="141"/>
    </row>
    <row r="71" spans="1:5" x14ac:dyDescent="0.25">
      <c r="A71" s="447" t="s">
        <v>38</v>
      </c>
      <c r="B71" s="448"/>
      <c r="C71" s="448"/>
      <c r="D71" s="448"/>
      <c r="E71" s="449"/>
    </row>
    <row r="72" spans="1:5" x14ac:dyDescent="0.25">
      <c r="A72" s="138">
        <v>1</v>
      </c>
      <c r="B72" s="445" t="s">
        <v>29</v>
      </c>
      <c r="C72" s="446"/>
      <c r="D72" s="147">
        <f>D75+D81+D87</f>
        <v>15</v>
      </c>
      <c r="E72" s="106">
        <f>'№31. Всего раб. ОО'!G5</f>
        <v>15</v>
      </c>
    </row>
    <row r="73" spans="1:5" x14ac:dyDescent="0.25">
      <c r="A73" s="140"/>
      <c r="B73" s="443" t="s">
        <v>0</v>
      </c>
      <c r="C73" s="444"/>
      <c r="D73" s="118">
        <v>2</v>
      </c>
      <c r="E73" s="141"/>
    </row>
    <row r="74" spans="1:5" x14ac:dyDescent="0.25">
      <c r="A74" s="140"/>
      <c r="B74" s="443" t="s">
        <v>12</v>
      </c>
      <c r="C74" s="444"/>
      <c r="D74" s="118">
        <v>13</v>
      </c>
      <c r="E74" s="141"/>
    </row>
    <row r="75" spans="1:5" x14ac:dyDescent="0.25">
      <c r="A75" s="138">
        <v>2</v>
      </c>
      <c r="B75" s="138" t="s">
        <v>30</v>
      </c>
      <c r="C75" s="138"/>
      <c r="D75" s="148">
        <f>SUM(D76:D77)</f>
        <v>5</v>
      </c>
      <c r="E75" s="141"/>
    </row>
    <row r="76" spans="1:5" x14ac:dyDescent="0.25">
      <c r="A76" s="140"/>
      <c r="B76" s="443" t="s">
        <v>0</v>
      </c>
      <c r="C76" s="444"/>
      <c r="D76" s="118">
        <v>2</v>
      </c>
      <c r="E76" s="141"/>
    </row>
    <row r="77" spans="1:5" x14ac:dyDescent="0.25">
      <c r="A77" s="140"/>
      <c r="B77" s="443" t="s">
        <v>12</v>
      </c>
      <c r="C77" s="444"/>
      <c r="D77" s="118">
        <v>3</v>
      </c>
      <c r="E77" s="141"/>
    </row>
    <row r="78" spans="1:5" x14ac:dyDescent="0.25">
      <c r="A78" s="138">
        <v>3</v>
      </c>
      <c r="B78" s="445" t="s">
        <v>31</v>
      </c>
      <c r="C78" s="446"/>
      <c r="D78" s="147">
        <f>SUM(D79:D80)</f>
        <v>5</v>
      </c>
      <c r="E78" s="141"/>
    </row>
    <row r="79" spans="1:5" x14ac:dyDescent="0.25">
      <c r="A79" s="140"/>
      <c r="B79" s="443" t="s">
        <v>0</v>
      </c>
      <c r="C79" s="444"/>
      <c r="D79" s="118">
        <v>2</v>
      </c>
      <c r="E79" s="141"/>
    </row>
    <row r="80" spans="1:5" x14ac:dyDescent="0.25">
      <c r="A80" s="140"/>
      <c r="B80" s="443" t="s">
        <v>12</v>
      </c>
      <c r="C80" s="444"/>
      <c r="D80" s="118">
        <v>3</v>
      </c>
      <c r="E80" s="141"/>
    </row>
    <row r="81" spans="1:5" x14ac:dyDescent="0.25">
      <c r="A81" s="138">
        <v>4</v>
      </c>
      <c r="B81" s="445" t="s">
        <v>32</v>
      </c>
      <c r="C81" s="446"/>
      <c r="D81" s="147">
        <f>SUM(D82:D83)</f>
        <v>10</v>
      </c>
      <c r="E81" s="141"/>
    </row>
    <row r="82" spans="1:5" x14ac:dyDescent="0.25">
      <c r="A82" s="140"/>
      <c r="B82" s="443" t="s">
        <v>0</v>
      </c>
      <c r="C82" s="444"/>
      <c r="D82" s="118">
        <v>2</v>
      </c>
      <c r="E82" s="141"/>
    </row>
    <row r="83" spans="1:5" x14ac:dyDescent="0.25">
      <c r="A83" s="140"/>
      <c r="B83" s="443" t="s">
        <v>12</v>
      </c>
      <c r="C83" s="444"/>
      <c r="D83" s="118">
        <v>8</v>
      </c>
      <c r="E83" s="141"/>
    </row>
    <row r="84" spans="1:5" x14ac:dyDescent="0.25">
      <c r="A84" s="138">
        <v>5</v>
      </c>
      <c r="B84" s="445" t="s">
        <v>31</v>
      </c>
      <c r="C84" s="446"/>
      <c r="D84" s="147">
        <f>SUM(D85:D86)</f>
        <v>10</v>
      </c>
      <c r="E84" s="141"/>
    </row>
    <row r="85" spans="1:5" x14ac:dyDescent="0.25">
      <c r="A85" s="140"/>
      <c r="B85" s="443" t="s">
        <v>0</v>
      </c>
      <c r="C85" s="444"/>
      <c r="D85" s="118">
        <v>2</v>
      </c>
      <c r="E85" s="141"/>
    </row>
    <row r="86" spans="1:5" x14ac:dyDescent="0.25">
      <c r="A86" s="140"/>
      <c r="B86" s="443" t="s">
        <v>12</v>
      </c>
      <c r="C86" s="444"/>
      <c r="D86" s="118">
        <v>8</v>
      </c>
      <c r="E86" s="141"/>
    </row>
    <row r="87" spans="1:5" x14ac:dyDescent="0.25">
      <c r="A87" s="138">
        <v>6</v>
      </c>
      <c r="B87" s="439" t="s">
        <v>51</v>
      </c>
      <c r="C87" s="440"/>
      <c r="D87" s="147">
        <f>D88+D89</f>
        <v>0</v>
      </c>
      <c r="E87" s="141"/>
    </row>
    <row r="88" spans="1:5" x14ac:dyDescent="0.25">
      <c r="A88" s="140"/>
      <c r="B88" s="443" t="s">
        <v>0</v>
      </c>
      <c r="C88" s="444"/>
      <c r="D88" s="118">
        <v>0</v>
      </c>
      <c r="E88" s="141"/>
    </row>
    <row r="89" spans="1:5" x14ac:dyDescent="0.25">
      <c r="A89" s="140"/>
      <c r="B89" s="443" t="s">
        <v>12</v>
      </c>
      <c r="C89" s="444"/>
      <c r="D89" s="118">
        <v>0</v>
      </c>
      <c r="E89" s="141"/>
    </row>
    <row r="90" spans="1:5" x14ac:dyDescent="0.25">
      <c r="A90" s="138">
        <v>7</v>
      </c>
      <c r="B90" s="445" t="s">
        <v>50</v>
      </c>
      <c r="C90" s="446"/>
      <c r="D90" s="147">
        <f>SUM(D91:D92)</f>
        <v>0</v>
      </c>
      <c r="E90" s="141"/>
    </row>
    <row r="91" spans="1:5" x14ac:dyDescent="0.25">
      <c r="A91" s="140"/>
      <c r="B91" s="443" t="s">
        <v>0</v>
      </c>
      <c r="C91" s="444"/>
      <c r="D91" s="118"/>
      <c r="E91" s="141"/>
    </row>
    <row r="92" spans="1:5" x14ac:dyDescent="0.25">
      <c r="A92" s="140"/>
      <c r="B92" s="443" t="s">
        <v>12</v>
      </c>
      <c r="C92" s="444"/>
      <c r="D92" s="118"/>
      <c r="E92" s="141"/>
    </row>
    <row r="93" spans="1:5" x14ac:dyDescent="0.25">
      <c r="A93" s="447" t="s">
        <v>33</v>
      </c>
      <c r="B93" s="448"/>
      <c r="C93" s="448"/>
      <c r="D93" s="448"/>
      <c r="E93" s="449"/>
    </row>
    <row r="94" spans="1:5" x14ac:dyDescent="0.25">
      <c r="A94" s="138">
        <v>1</v>
      </c>
      <c r="B94" s="445" t="s">
        <v>29</v>
      </c>
      <c r="C94" s="446"/>
      <c r="D94" s="147">
        <f>D97+D103+D109</f>
        <v>80</v>
      </c>
      <c r="E94" s="106">
        <f>'№33. Всего работников '!H6</f>
        <v>80</v>
      </c>
    </row>
    <row r="95" spans="1:5" x14ac:dyDescent="0.25">
      <c r="A95" s="143"/>
      <c r="B95" s="441" t="s">
        <v>0</v>
      </c>
      <c r="C95" s="442"/>
      <c r="D95" s="149">
        <f>D7+D29+D51+D73</f>
        <v>2</v>
      </c>
      <c r="E95" s="141"/>
    </row>
    <row r="96" spans="1:5" x14ac:dyDescent="0.25">
      <c r="A96" s="143"/>
      <c r="B96" s="441" t="s">
        <v>12</v>
      </c>
      <c r="C96" s="442"/>
      <c r="D96" s="149">
        <f>D8+D30+D52+D74</f>
        <v>13</v>
      </c>
      <c r="E96" s="141"/>
    </row>
    <row r="97" spans="1:5" x14ac:dyDescent="0.25">
      <c r="A97" s="138">
        <v>2</v>
      </c>
      <c r="B97" s="138" t="s">
        <v>30</v>
      </c>
      <c r="C97" s="138"/>
      <c r="D97" s="148">
        <f>SUM(D98:D99)</f>
        <v>33</v>
      </c>
      <c r="E97" s="141"/>
    </row>
    <row r="98" spans="1:5" x14ac:dyDescent="0.25">
      <c r="A98" s="143"/>
      <c r="B98" s="441" t="s">
        <v>0</v>
      </c>
      <c r="C98" s="442"/>
      <c r="D98" s="149">
        <f>D10+D32+D54+D76</f>
        <v>13</v>
      </c>
      <c r="E98" s="141"/>
    </row>
    <row r="99" spans="1:5" x14ac:dyDescent="0.25">
      <c r="A99" s="143"/>
      <c r="B99" s="441" t="s">
        <v>12</v>
      </c>
      <c r="C99" s="442"/>
      <c r="D99" s="149">
        <f>D11+D33+D55+D77</f>
        <v>20</v>
      </c>
      <c r="E99" s="141"/>
    </row>
    <row r="100" spans="1:5" x14ac:dyDescent="0.25">
      <c r="A100" s="138">
        <v>3</v>
      </c>
      <c r="B100" s="445" t="s">
        <v>31</v>
      </c>
      <c r="C100" s="446"/>
      <c r="D100" s="147">
        <f>SUM(D101:D102)</f>
        <v>33</v>
      </c>
      <c r="E100" s="141"/>
    </row>
    <row r="101" spans="1:5" x14ac:dyDescent="0.25">
      <c r="A101" s="143"/>
      <c r="B101" s="441" t="s">
        <v>0</v>
      </c>
      <c r="C101" s="442"/>
      <c r="D101" s="149">
        <f>D13+D35+D57+D79</f>
        <v>13</v>
      </c>
      <c r="E101" s="141"/>
    </row>
    <row r="102" spans="1:5" x14ac:dyDescent="0.25">
      <c r="A102" s="143"/>
      <c r="B102" s="441" t="s">
        <v>12</v>
      </c>
      <c r="C102" s="442"/>
      <c r="D102" s="149">
        <f>D14+D36+D58+D80</f>
        <v>20</v>
      </c>
      <c r="E102" s="141"/>
    </row>
    <row r="103" spans="1:5" x14ac:dyDescent="0.25">
      <c r="A103" s="138">
        <v>4</v>
      </c>
      <c r="B103" s="445" t="s">
        <v>32</v>
      </c>
      <c r="C103" s="446"/>
      <c r="D103" s="147">
        <f>SUM(D104:D105)</f>
        <v>47</v>
      </c>
      <c r="E103" s="141"/>
    </row>
    <row r="104" spans="1:5" x14ac:dyDescent="0.25">
      <c r="A104" s="143"/>
      <c r="B104" s="441" t="s">
        <v>0</v>
      </c>
      <c r="C104" s="442"/>
      <c r="D104" s="149">
        <f>D16+D38+D60+D82</f>
        <v>16</v>
      </c>
      <c r="E104" s="141"/>
    </row>
    <row r="105" spans="1:5" x14ac:dyDescent="0.25">
      <c r="A105" s="143"/>
      <c r="B105" s="441" t="s">
        <v>12</v>
      </c>
      <c r="C105" s="442"/>
      <c r="D105" s="149">
        <f>D17+D39+D61+D83</f>
        <v>31</v>
      </c>
      <c r="E105" s="141"/>
    </row>
    <row r="106" spans="1:5" x14ac:dyDescent="0.25">
      <c r="A106" s="138">
        <v>5</v>
      </c>
      <c r="B106" s="445" t="s">
        <v>31</v>
      </c>
      <c r="C106" s="446"/>
      <c r="D106" s="147">
        <f>SUM(D107:D108)</f>
        <v>47</v>
      </c>
      <c r="E106" s="141"/>
    </row>
    <row r="107" spans="1:5" x14ac:dyDescent="0.25">
      <c r="A107" s="143"/>
      <c r="B107" s="441" t="s">
        <v>0</v>
      </c>
      <c r="C107" s="442"/>
      <c r="D107" s="149">
        <f>D19+D41+D63+D85</f>
        <v>16</v>
      </c>
      <c r="E107" s="141"/>
    </row>
    <row r="108" spans="1:5" x14ac:dyDescent="0.25">
      <c r="A108" s="143"/>
      <c r="B108" s="441" t="s">
        <v>12</v>
      </c>
      <c r="C108" s="442"/>
      <c r="D108" s="149">
        <f>D20+D42+D64+D86</f>
        <v>31</v>
      </c>
      <c r="E108" s="141"/>
    </row>
    <row r="109" spans="1:5" x14ac:dyDescent="0.25">
      <c r="A109" s="138">
        <v>6</v>
      </c>
      <c r="B109" s="439" t="s">
        <v>51</v>
      </c>
      <c r="C109" s="440"/>
      <c r="D109" s="149">
        <f>D110+D111</f>
        <v>0</v>
      </c>
      <c r="E109" s="141"/>
    </row>
    <row r="110" spans="1:5" x14ac:dyDescent="0.25">
      <c r="A110" s="143"/>
      <c r="B110" s="441" t="s">
        <v>0</v>
      </c>
      <c r="C110" s="442"/>
      <c r="D110" s="149">
        <f>D22+D44+D66+D88</f>
        <v>0</v>
      </c>
      <c r="E110" s="141"/>
    </row>
    <row r="111" spans="1:5" x14ac:dyDescent="0.25">
      <c r="A111" s="143"/>
      <c r="B111" s="441" t="s">
        <v>12</v>
      </c>
      <c r="C111" s="442"/>
      <c r="D111" s="149">
        <f>D23+D45+D67+D89</f>
        <v>0</v>
      </c>
      <c r="E111" s="141"/>
    </row>
    <row r="112" spans="1:5" x14ac:dyDescent="0.25">
      <c r="A112" s="138">
        <v>7</v>
      </c>
      <c r="B112" s="445" t="s">
        <v>50</v>
      </c>
      <c r="C112" s="446"/>
      <c r="D112" s="147">
        <f>SUM(D113:D114)</f>
        <v>0</v>
      </c>
      <c r="E112" s="141"/>
    </row>
    <row r="113" spans="1:9" x14ac:dyDescent="0.25">
      <c r="A113" s="143"/>
      <c r="B113" s="441" t="s">
        <v>0</v>
      </c>
      <c r="C113" s="442"/>
      <c r="D113" s="149">
        <f>D25+D47+D69+D91</f>
        <v>0</v>
      </c>
      <c r="E113" s="141"/>
    </row>
    <row r="114" spans="1:9" x14ac:dyDescent="0.25">
      <c r="A114" s="143"/>
      <c r="B114" s="441" t="s">
        <v>12</v>
      </c>
      <c r="C114" s="442"/>
      <c r="D114" s="149">
        <f>D26+D48+D70+D92</f>
        <v>0</v>
      </c>
      <c r="E114" s="141"/>
    </row>
    <row r="115" spans="1:9" x14ac:dyDescent="0.25">
      <c r="A115" s="116"/>
      <c r="B115" s="116"/>
      <c r="C115" s="119"/>
      <c r="D115" s="119"/>
      <c r="E115" s="116"/>
    </row>
    <row r="116" spans="1:9" ht="57.75" customHeight="1" x14ac:dyDescent="0.25">
      <c r="A116" s="173" t="s">
        <v>46</v>
      </c>
      <c r="B116" s="173"/>
      <c r="C116" s="173"/>
      <c r="D116" s="274" t="s">
        <v>47</v>
      </c>
      <c r="E116" s="274"/>
      <c r="F116" s="274"/>
      <c r="G116" s="274"/>
      <c r="H116" s="274"/>
      <c r="I116" s="274"/>
    </row>
    <row r="117" spans="1:9" x14ac:dyDescent="0.25">
      <c r="A117" s="116"/>
      <c r="B117" s="116"/>
      <c r="C117" s="119"/>
      <c r="D117" s="134"/>
      <c r="E117" s="116"/>
      <c r="F117" s="116"/>
    </row>
    <row r="118" spans="1:9" ht="45.75" customHeight="1" x14ac:dyDescent="0.25">
      <c r="A118" s="172" t="s">
        <v>87</v>
      </c>
      <c r="B118" s="172"/>
      <c r="C118" s="172"/>
      <c r="D118" s="172"/>
      <c r="E118" s="172"/>
      <c r="F118" s="116"/>
    </row>
    <row r="119" spans="1:9" x14ac:dyDescent="0.25">
      <c r="D119" s="76"/>
    </row>
    <row r="120" spans="1:9" x14ac:dyDescent="0.25">
      <c r="D120" s="45"/>
    </row>
    <row r="121" spans="1:9" x14ac:dyDescent="0.25">
      <c r="D121" s="45"/>
    </row>
  </sheetData>
  <sheetProtection algorithmName="SHA-512" hashValue="OExaFUuroHPmhbbTk0Kthnimc9creAZynk3o6NxwwN/GbOAce7JduzsnJRYfybix0KPX2cy8FMogzCl2bLUBiw==" saltValue="mAhFDrVpP+f69N7h7FKdRw==" spinCount="100000" sheet="1" objects="1" scenarios="1"/>
  <mergeCells count="113">
    <mergeCell ref="A2:E2"/>
    <mergeCell ref="B40:C40"/>
    <mergeCell ref="B41:C41"/>
    <mergeCell ref="B42:C42"/>
    <mergeCell ref="B46:C46"/>
    <mergeCell ref="B34:C34"/>
    <mergeCell ref="B35:C35"/>
    <mergeCell ref="B36:C36"/>
    <mergeCell ref="B37:C37"/>
    <mergeCell ref="B38:C38"/>
    <mergeCell ref="B26:C26"/>
    <mergeCell ref="B25:C25"/>
    <mergeCell ref="B11:C11"/>
    <mergeCell ref="B12:C12"/>
    <mergeCell ref="B13:C13"/>
    <mergeCell ref="B14:C14"/>
    <mergeCell ref="B21:C21"/>
    <mergeCell ref="B22:C22"/>
    <mergeCell ref="B23:C23"/>
    <mergeCell ref="B114:C114"/>
    <mergeCell ref="B3:C4"/>
    <mergeCell ref="A3:A4"/>
    <mergeCell ref="B28:C28"/>
    <mergeCell ref="B105:C105"/>
    <mergeCell ref="B106:C106"/>
    <mergeCell ref="B107:C107"/>
    <mergeCell ref="B108:C108"/>
    <mergeCell ref="B112:C112"/>
    <mergeCell ref="B113:C113"/>
    <mergeCell ref="B99:C99"/>
    <mergeCell ref="B100:C100"/>
    <mergeCell ref="B101:C101"/>
    <mergeCell ref="B102:C102"/>
    <mergeCell ref="B103:C103"/>
    <mergeCell ref="A27:E27"/>
    <mergeCell ref="B85:C85"/>
    <mergeCell ref="B86:C86"/>
    <mergeCell ref="B90:C90"/>
    <mergeCell ref="B87:C87"/>
    <mergeCell ref="B88:C88"/>
    <mergeCell ref="B89:C89"/>
    <mergeCell ref="B104:C104"/>
    <mergeCell ref="B92:C92"/>
    <mergeCell ref="B94:C94"/>
    <mergeCell ref="B95:C95"/>
    <mergeCell ref="B96:C96"/>
    <mergeCell ref="B98:C98"/>
    <mergeCell ref="A93:E93"/>
    <mergeCell ref="B39:C39"/>
    <mergeCell ref="A49:E49"/>
    <mergeCell ref="B47:C47"/>
    <mergeCell ref="B48:C48"/>
    <mergeCell ref="B69:C69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8:C68"/>
    <mergeCell ref="B67:C67"/>
    <mergeCell ref="A118:E118"/>
    <mergeCell ref="A116:C116"/>
    <mergeCell ref="D116:F116"/>
    <mergeCell ref="E3:E4"/>
    <mergeCell ref="A5:E5"/>
    <mergeCell ref="B20:C20"/>
    <mergeCell ref="B24:C24"/>
    <mergeCell ref="B6:C6"/>
    <mergeCell ref="B7:C7"/>
    <mergeCell ref="B8:C8"/>
    <mergeCell ref="B10:C10"/>
    <mergeCell ref="B15:C15"/>
    <mergeCell ref="B16:C16"/>
    <mergeCell ref="B17:C17"/>
    <mergeCell ref="B18:C18"/>
    <mergeCell ref="B19:C19"/>
    <mergeCell ref="B50:C50"/>
    <mergeCell ref="B51:C51"/>
    <mergeCell ref="B52:C52"/>
    <mergeCell ref="B54:C54"/>
    <mergeCell ref="B29:C29"/>
    <mergeCell ref="B30:C30"/>
    <mergeCell ref="B32:C32"/>
    <mergeCell ref="B33:C33"/>
    <mergeCell ref="B109:C109"/>
    <mergeCell ref="B110:C110"/>
    <mergeCell ref="B111:C111"/>
    <mergeCell ref="B43:C43"/>
    <mergeCell ref="B44:C44"/>
    <mergeCell ref="B45:C45"/>
    <mergeCell ref="B65:C65"/>
    <mergeCell ref="B66:C66"/>
    <mergeCell ref="G116:I116"/>
    <mergeCell ref="B70:C70"/>
    <mergeCell ref="B72:C72"/>
    <mergeCell ref="B73:C73"/>
    <mergeCell ref="B74:C74"/>
    <mergeCell ref="B76:C76"/>
    <mergeCell ref="A71:E71"/>
    <mergeCell ref="B91:C91"/>
    <mergeCell ref="B77:C77"/>
    <mergeCell ref="B78:C78"/>
    <mergeCell ref="B79:C79"/>
    <mergeCell ref="B80:C80"/>
    <mergeCell ref="B81:C81"/>
    <mergeCell ref="B82:C82"/>
    <mergeCell ref="B83:C83"/>
    <mergeCell ref="B84:C84"/>
  </mergeCells>
  <pageMargins left="0.7" right="0.7" top="0.75" bottom="0.75" header="0.3" footer="0.3"/>
  <pageSetup paperSize="9" scale="74" orientation="portrait" r:id="rId1"/>
  <rowBreaks count="1" manualBreakCount="1">
    <brk id="57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zoomScale="90" zoomScaleSheetLayoutView="90" workbookViewId="0">
      <selection activeCell="A88" sqref="A88:E88"/>
    </sheetView>
  </sheetViews>
  <sheetFormatPr defaultRowHeight="15" x14ac:dyDescent="0.25"/>
  <cols>
    <col min="3" max="3" width="20.5703125" customWidth="1"/>
    <col min="4" max="4" width="23.5703125" customWidth="1"/>
    <col min="5" max="5" width="21.28515625" customWidth="1"/>
  </cols>
  <sheetData>
    <row r="1" spans="1:7" ht="18.75" x14ac:dyDescent="0.3">
      <c r="A1" s="185" t="s">
        <v>79</v>
      </c>
      <c r="B1" s="185"/>
      <c r="C1" s="185"/>
      <c r="D1" s="185"/>
      <c r="E1" s="185"/>
      <c r="F1" s="80"/>
    </row>
    <row r="2" spans="1:7" ht="18.75" x14ac:dyDescent="0.3">
      <c r="A2" s="79"/>
      <c r="B2" s="80"/>
      <c r="C2" s="135"/>
      <c r="D2" s="135"/>
      <c r="E2" s="135"/>
      <c r="F2" s="135"/>
      <c r="G2" s="121"/>
    </row>
    <row r="3" spans="1:7" ht="25.5" customHeight="1" x14ac:dyDescent="0.25">
      <c r="A3" s="450" t="s">
        <v>13</v>
      </c>
      <c r="B3" s="450" t="s">
        <v>14</v>
      </c>
      <c r="C3" s="450"/>
      <c r="D3" s="136"/>
      <c r="E3" s="450" t="s">
        <v>35</v>
      </c>
      <c r="F3" s="80"/>
    </row>
    <row r="4" spans="1:7" x14ac:dyDescent="0.25">
      <c r="A4" s="450"/>
      <c r="B4" s="450"/>
      <c r="C4" s="450"/>
      <c r="D4" s="137" t="s">
        <v>28</v>
      </c>
      <c r="E4" s="450"/>
      <c r="F4" s="80"/>
    </row>
    <row r="5" spans="1:7" x14ac:dyDescent="0.25">
      <c r="A5" s="463" t="s">
        <v>34</v>
      </c>
      <c r="B5" s="463"/>
      <c r="C5" s="463"/>
      <c r="D5" s="463"/>
      <c r="E5" s="463"/>
      <c r="F5" s="80"/>
    </row>
    <row r="6" spans="1:7" x14ac:dyDescent="0.25">
      <c r="A6" s="138">
        <v>1</v>
      </c>
      <c r="B6" s="462" t="s">
        <v>29</v>
      </c>
      <c r="C6" s="462"/>
      <c r="D6" s="139">
        <f>SUM(D7:D8)</f>
        <v>65</v>
      </c>
      <c r="E6" s="106">
        <f>'№36. Образовательный уровень'!E6</f>
        <v>65</v>
      </c>
      <c r="F6" s="80"/>
    </row>
    <row r="7" spans="1:7" x14ac:dyDescent="0.25">
      <c r="A7" s="140"/>
      <c r="B7" s="461" t="s">
        <v>0</v>
      </c>
      <c r="C7" s="461"/>
      <c r="D7" s="120">
        <v>25</v>
      </c>
      <c r="E7" s="141"/>
      <c r="F7" s="80"/>
    </row>
    <row r="8" spans="1:7" x14ac:dyDescent="0.25">
      <c r="A8" s="140"/>
      <c r="B8" s="461" t="s">
        <v>12</v>
      </c>
      <c r="C8" s="461"/>
      <c r="D8" s="120">
        <v>40</v>
      </c>
      <c r="E8" s="141"/>
      <c r="F8" s="80"/>
    </row>
    <row r="9" spans="1:7" x14ac:dyDescent="0.25">
      <c r="A9" s="138">
        <v>2</v>
      </c>
      <c r="B9" s="138" t="s">
        <v>41</v>
      </c>
      <c r="C9" s="138"/>
      <c r="D9" s="138">
        <f>SUM(D10:D11)</f>
        <v>44</v>
      </c>
      <c r="E9" s="106">
        <f>D12+D15+D18</f>
        <v>58</v>
      </c>
      <c r="F9" s="80"/>
    </row>
    <row r="10" spans="1:7" x14ac:dyDescent="0.25">
      <c r="A10" s="140"/>
      <c r="B10" s="461" t="s">
        <v>0</v>
      </c>
      <c r="C10" s="461"/>
      <c r="D10" s="120">
        <v>17</v>
      </c>
      <c r="E10" s="141"/>
      <c r="F10" s="80"/>
    </row>
    <row r="11" spans="1:7" x14ac:dyDescent="0.25">
      <c r="A11" s="140"/>
      <c r="B11" s="461" t="s">
        <v>12</v>
      </c>
      <c r="C11" s="461"/>
      <c r="D11" s="120">
        <v>27</v>
      </c>
      <c r="E11" s="141"/>
      <c r="F11" s="80"/>
    </row>
    <row r="12" spans="1:7" x14ac:dyDescent="0.25">
      <c r="A12" s="138">
        <v>3</v>
      </c>
      <c r="B12" s="462" t="s">
        <v>42</v>
      </c>
      <c r="C12" s="462"/>
      <c r="D12" s="139">
        <f>SUM(D13:D14)</f>
        <v>11</v>
      </c>
      <c r="E12" s="141"/>
      <c r="F12" s="80"/>
    </row>
    <row r="13" spans="1:7" x14ac:dyDescent="0.25">
      <c r="A13" s="140"/>
      <c r="B13" s="461" t="s">
        <v>0</v>
      </c>
      <c r="C13" s="461"/>
      <c r="D13" s="120">
        <v>6</v>
      </c>
      <c r="E13" s="141"/>
      <c r="F13" s="80"/>
    </row>
    <row r="14" spans="1:7" x14ac:dyDescent="0.25">
      <c r="A14" s="140"/>
      <c r="B14" s="461" t="s">
        <v>12</v>
      </c>
      <c r="C14" s="461"/>
      <c r="D14" s="120">
        <v>5</v>
      </c>
      <c r="E14" s="141"/>
      <c r="F14" s="80"/>
    </row>
    <row r="15" spans="1:7" x14ac:dyDescent="0.25">
      <c r="A15" s="138">
        <v>4</v>
      </c>
      <c r="B15" s="462" t="s">
        <v>43</v>
      </c>
      <c r="C15" s="462"/>
      <c r="D15" s="139">
        <f>SUM(D16:D17)</f>
        <v>33</v>
      </c>
      <c r="E15" s="141"/>
      <c r="F15" s="80"/>
    </row>
    <row r="16" spans="1:7" x14ac:dyDescent="0.25">
      <c r="A16" s="140"/>
      <c r="B16" s="461" t="s">
        <v>0</v>
      </c>
      <c r="C16" s="461"/>
      <c r="D16" s="120">
        <v>11</v>
      </c>
      <c r="E16" s="141"/>
      <c r="F16" s="80"/>
    </row>
    <row r="17" spans="1:6" x14ac:dyDescent="0.25">
      <c r="A17" s="140"/>
      <c r="B17" s="461" t="s">
        <v>12</v>
      </c>
      <c r="C17" s="461"/>
      <c r="D17" s="120">
        <v>22</v>
      </c>
      <c r="E17" s="141"/>
      <c r="F17" s="80"/>
    </row>
    <row r="18" spans="1:6" ht="29.25" customHeight="1" x14ac:dyDescent="0.25">
      <c r="A18" s="142">
        <v>5</v>
      </c>
      <c r="B18" s="465" t="s">
        <v>49</v>
      </c>
      <c r="C18" s="466"/>
      <c r="D18" s="139">
        <f>D19+D20</f>
        <v>14</v>
      </c>
      <c r="E18" s="141"/>
      <c r="F18" s="80"/>
    </row>
    <row r="19" spans="1:6" x14ac:dyDescent="0.25">
      <c r="A19" s="140"/>
      <c r="B19" s="461" t="s">
        <v>0</v>
      </c>
      <c r="C19" s="461"/>
      <c r="D19" s="120">
        <v>5</v>
      </c>
      <c r="E19" s="141"/>
      <c r="F19" s="80"/>
    </row>
    <row r="20" spans="1:6" x14ac:dyDescent="0.25">
      <c r="A20" s="140"/>
      <c r="B20" s="461" t="s">
        <v>12</v>
      </c>
      <c r="C20" s="461"/>
      <c r="D20" s="120">
        <v>9</v>
      </c>
      <c r="E20" s="141"/>
      <c r="F20" s="80"/>
    </row>
    <row r="21" spans="1:6" x14ac:dyDescent="0.25">
      <c r="A21" s="463" t="s">
        <v>36</v>
      </c>
      <c r="B21" s="463"/>
      <c r="C21" s="463"/>
      <c r="D21" s="463"/>
      <c r="E21" s="463"/>
      <c r="F21" s="80"/>
    </row>
    <row r="22" spans="1:6" x14ac:dyDescent="0.25">
      <c r="A22" s="138">
        <v>1</v>
      </c>
      <c r="B22" s="462" t="s">
        <v>29</v>
      </c>
      <c r="C22" s="462"/>
      <c r="D22" s="139">
        <f>SUM(D23:D24)</f>
        <v>0</v>
      </c>
      <c r="E22" s="106">
        <f>'№36. Образовательный уровень'!E28</f>
        <v>0</v>
      </c>
      <c r="F22" s="80"/>
    </row>
    <row r="23" spans="1:6" x14ac:dyDescent="0.25">
      <c r="A23" s="140"/>
      <c r="B23" s="461" t="s">
        <v>0</v>
      </c>
      <c r="C23" s="461"/>
      <c r="D23" s="120"/>
      <c r="E23" s="141"/>
      <c r="F23" s="80"/>
    </row>
    <row r="24" spans="1:6" x14ac:dyDescent="0.25">
      <c r="A24" s="140"/>
      <c r="B24" s="461" t="s">
        <v>12</v>
      </c>
      <c r="C24" s="461"/>
      <c r="D24" s="120"/>
      <c r="E24" s="141"/>
      <c r="F24" s="80"/>
    </row>
    <row r="25" spans="1:6" x14ac:dyDescent="0.25">
      <c r="A25" s="138">
        <v>2</v>
      </c>
      <c r="B25" s="138" t="s">
        <v>41</v>
      </c>
      <c r="C25" s="138"/>
      <c r="D25" s="138">
        <f>SUM(D26:D27)</f>
        <v>0</v>
      </c>
      <c r="E25" s="106">
        <f>D28+D31+D34</f>
        <v>0</v>
      </c>
      <c r="F25" s="80"/>
    </row>
    <row r="26" spans="1:6" x14ac:dyDescent="0.25">
      <c r="A26" s="140"/>
      <c r="B26" s="461" t="s">
        <v>0</v>
      </c>
      <c r="C26" s="461"/>
      <c r="D26" s="120"/>
      <c r="E26" s="141"/>
      <c r="F26" s="80"/>
    </row>
    <row r="27" spans="1:6" x14ac:dyDescent="0.25">
      <c r="A27" s="140"/>
      <c r="B27" s="461" t="s">
        <v>12</v>
      </c>
      <c r="C27" s="461"/>
      <c r="D27" s="120"/>
      <c r="E27" s="141"/>
      <c r="F27" s="80"/>
    </row>
    <row r="28" spans="1:6" x14ac:dyDescent="0.25">
      <c r="A28" s="138">
        <v>3</v>
      </c>
      <c r="B28" s="462" t="s">
        <v>42</v>
      </c>
      <c r="C28" s="462"/>
      <c r="D28" s="139">
        <f>SUM(D29:D30)</f>
        <v>0</v>
      </c>
      <c r="E28" s="141"/>
      <c r="F28" s="80"/>
    </row>
    <row r="29" spans="1:6" x14ac:dyDescent="0.25">
      <c r="A29" s="140"/>
      <c r="B29" s="461" t="s">
        <v>0</v>
      </c>
      <c r="C29" s="461"/>
      <c r="D29" s="120"/>
      <c r="E29" s="141"/>
      <c r="F29" s="80"/>
    </row>
    <row r="30" spans="1:6" x14ac:dyDescent="0.25">
      <c r="A30" s="140"/>
      <c r="B30" s="461" t="s">
        <v>12</v>
      </c>
      <c r="C30" s="461"/>
      <c r="D30" s="120"/>
      <c r="E30" s="141"/>
      <c r="F30" s="80"/>
    </row>
    <row r="31" spans="1:6" x14ac:dyDescent="0.25">
      <c r="A31" s="138">
        <v>4</v>
      </c>
      <c r="B31" s="462" t="s">
        <v>43</v>
      </c>
      <c r="C31" s="462"/>
      <c r="D31" s="139">
        <f>SUM(D32:D33)</f>
        <v>0</v>
      </c>
      <c r="E31" s="141"/>
      <c r="F31" s="80"/>
    </row>
    <row r="32" spans="1:6" x14ac:dyDescent="0.25">
      <c r="A32" s="140"/>
      <c r="B32" s="461" t="s">
        <v>0</v>
      </c>
      <c r="C32" s="461"/>
      <c r="D32" s="120"/>
      <c r="E32" s="141"/>
      <c r="F32" s="80"/>
    </row>
    <row r="33" spans="1:6" x14ac:dyDescent="0.25">
      <c r="A33" s="140"/>
      <c r="B33" s="461" t="s">
        <v>12</v>
      </c>
      <c r="C33" s="461"/>
      <c r="D33" s="120"/>
      <c r="E33" s="141"/>
      <c r="F33" s="80"/>
    </row>
    <row r="34" spans="1:6" ht="29.25" customHeight="1" x14ac:dyDescent="0.25">
      <c r="A34" s="142">
        <v>5</v>
      </c>
      <c r="B34" s="465" t="s">
        <v>49</v>
      </c>
      <c r="C34" s="466"/>
      <c r="D34" s="139">
        <f>D35+D36</f>
        <v>0</v>
      </c>
      <c r="E34" s="141"/>
      <c r="F34" s="80"/>
    </row>
    <row r="35" spans="1:6" x14ac:dyDescent="0.25">
      <c r="A35" s="140"/>
      <c r="B35" s="461" t="s">
        <v>0</v>
      </c>
      <c r="C35" s="461"/>
      <c r="D35" s="120"/>
      <c r="E35" s="141"/>
      <c r="F35" s="80"/>
    </row>
    <row r="36" spans="1:6" x14ac:dyDescent="0.25">
      <c r="A36" s="140"/>
      <c r="B36" s="461" t="s">
        <v>12</v>
      </c>
      <c r="C36" s="461"/>
      <c r="D36" s="120"/>
      <c r="E36" s="141"/>
      <c r="F36" s="80"/>
    </row>
    <row r="37" spans="1:6" x14ac:dyDescent="0.25">
      <c r="A37" s="463" t="s">
        <v>37</v>
      </c>
      <c r="B37" s="463"/>
      <c r="C37" s="463"/>
      <c r="D37" s="463"/>
      <c r="E37" s="463"/>
      <c r="F37" s="80"/>
    </row>
    <row r="38" spans="1:6" x14ac:dyDescent="0.25">
      <c r="A38" s="138">
        <v>1</v>
      </c>
      <c r="B38" s="462" t="s">
        <v>29</v>
      </c>
      <c r="C38" s="462"/>
      <c r="D38" s="139">
        <f>SUM(D39:D40)</f>
        <v>0</v>
      </c>
      <c r="E38" s="106">
        <f>'№36. Образовательный уровень'!E50</f>
        <v>0</v>
      </c>
      <c r="F38" s="80"/>
    </row>
    <row r="39" spans="1:6" x14ac:dyDescent="0.25">
      <c r="A39" s="140"/>
      <c r="B39" s="461" t="s">
        <v>0</v>
      </c>
      <c r="C39" s="461"/>
      <c r="D39" s="120"/>
      <c r="E39" s="141"/>
      <c r="F39" s="80"/>
    </row>
    <row r="40" spans="1:6" x14ac:dyDescent="0.25">
      <c r="A40" s="140"/>
      <c r="B40" s="461" t="s">
        <v>12</v>
      </c>
      <c r="C40" s="461"/>
      <c r="D40" s="120"/>
      <c r="E40" s="141"/>
      <c r="F40" s="80"/>
    </row>
    <row r="41" spans="1:6" x14ac:dyDescent="0.25">
      <c r="A41" s="138">
        <v>2</v>
      </c>
      <c r="B41" s="138" t="s">
        <v>41</v>
      </c>
      <c r="C41" s="138"/>
      <c r="D41" s="138">
        <f>SUM(D42:D43)</f>
        <v>0</v>
      </c>
      <c r="E41" s="106">
        <f>D44+D47+D50</f>
        <v>0</v>
      </c>
      <c r="F41" s="80"/>
    </row>
    <row r="42" spans="1:6" x14ac:dyDescent="0.25">
      <c r="A42" s="140"/>
      <c r="B42" s="461" t="s">
        <v>0</v>
      </c>
      <c r="C42" s="461"/>
      <c r="D42" s="120"/>
      <c r="E42" s="141"/>
      <c r="F42" s="80"/>
    </row>
    <row r="43" spans="1:6" x14ac:dyDescent="0.25">
      <c r="A43" s="140"/>
      <c r="B43" s="461" t="s">
        <v>12</v>
      </c>
      <c r="C43" s="461"/>
      <c r="D43" s="120"/>
      <c r="E43" s="141"/>
      <c r="F43" s="80"/>
    </row>
    <row r="44" spans="1:6" x14ac:dyDescent="0.25">
      <c r="A44" s="138">
        <v>3</v>
      </c>
      <c r="B44" s="462" t="s">
        <v>42</v>
      </c>
      <c r="C44" s="462"/>
      <c r="D44" s="139">
        <f>SUM(D45:D46)</f>
        <v>0</v>
      </c>
      <c r="E44" s="141"/>
      <c r="F44" s="80"/>
    </row>
    <row r="45" spans="1:6" x14ac:dyDescent="0.25">
      <c r="A45" s="140"/>
      <c r="B45" s="461" t="s">
        <v>0</v>
      </c>
      <c r="C45" s="461"/>
      <c r="D45" s="120"/>
      <c r="E45" s="141"/>
      <c r="F45" s="80"/>
    </row>
    <row r="46" spans="1:6" x14ac:dyDescent="0.25">
      <c r="A46" s="140"/>
      <c r="B46" s="461" t="s">
        <v>12</v>
      </c>
      <c r="C46" s="461"/>
      <c r="D46" s="120"/>
      <c r="E46" s="141"/>
      <c r="F46" s="80"/>
    </row>
    <row r="47" spans="1:6" x14ac:dyDescent="0.25">
      <c r="A47" s="138">
        <v>4</v>
      </c>
      <c r="B47" s="462" t="s">
        <v>43</v>
      </c>
      <c r="C47" s="462"/>
      <c r="D47" s="139">
        <f>SUM(D48:D49)</f>
        <v>0</v>
      </c>
      <c r="E47" s="141"/>
      <c r="F47" s="80"/>
    </row>
    <row r="48" spans="1:6" x14ac:dyDescent="0.25">
      <c r="A48" s="140"/>
      <c r="B48" s="461" t="s">
        <v>0</v>
      </c>
      <c r="C48" s="461"/>
      <c r="D48" s="120"/>
      <c r="E48" s="141"/>
      <c r="F48" s="80"/>
    </row>
    <row r="49" spans="1:6" x14ac:dyDescent="0.25">
      <c r="A49" s="140"/>
      <c r="B49" s="461" t="s">
        <v>12</v>
      </c>
      <c r="C49" s="461"/>
      <c r="D49" s="120"/>
      <c r="E49" s="141"/>
      <c r="F49" s="80"/>
    </row>
    <row r="50" spans="1:6" ht="30" customHeight="1" x14ac:dyDescent="0.25">
      <c r="A50" s="142">
        <v>5</v>
      </c>
      <c r="B50" s="465" t="s">
        <v>49</v>
      </c>
      <c r="C50" s="466"/>
      <c r="D50" s="139">
        <f>D51+D52</f>
        <v>0</v>
      </c>
      <c r="E50" s="141"/>
      <c r="F50" s="80"/>
    </row>
    <row r="51" spans="1:6" x14ac:dyDescent="0.25">
      <c r="A51" s="140"/>
      <c r="B51" s="461" t="s">
        <v>0</v>
      </c>
      <c r="C51" s="461"/>
      <c r="D51" s="120"/>
      <c r="E51" s="141"/>
      <c r="F51" s="80"/>
    </row>
    <row r="52" spans="1:6" x14ac:dyDescent="0.25">
      <c r="A52" s="140"/>
      <c r="B52" s="461" t="s">
        <v>12</v>
      </c>
      <c r="C52" s="461"/>
      <c r="D52" s="120"/>
      <c r="E52" s="141"/>
      <c r="F52" s="80"/>
    </row>
    <row r="53" spans="1:6" x14ac:dyDescent="0.25">
      <c r="A53" s="463" t="s">
        <v>38</v>
      </c>
      <c r="B53" s="463"/>
      <c r="C53" s="463"/>
      <c r="D53" s="463"/>
      <c r="E53" s="463"/>
      <c r="F53" s="80"/>
    </row>
    <row r="54" spans="1:6" x14ac:dyDescent="0.25">
      <c r="A54" s="138">
        <v>1</v>
      </c>
      <c r="B54" s="462" t="s">
        <v>29</v>
      </c>
      <c r="C54" s="462"/>
      <c r="D54" s="139">
        <f>SUM(D55:D56)</f>
        <v>15</v>
      </c>
      <c r="E54" s="106">
        <f>'№36. Образовательный уровень'!E72</f>
        <v>15</v>
      </c>
      <c r="F54" s="80"/>
    </row>
    <row r="55" spans="1:6" x14ac:dyDescent="0.25">
      <c r="A55" s="140"/>
      <c r="B55" s="461" t="s">
        <v>0</v>
      </c>
      <c r="C55" s="461"/>
      <c r="D55" s="120">
        <v>4</v>
      </c>
      <c r="E55" s="141"/>
      <c r="F55" s="80"/>
    </row>
    <row r="56" spans="1:6" x14ac:dyDescent="0.25">
      <c r="A56" s="140"/>
      <c r="B56" s="461" t="s">
        <v>12</v>
      </c>
      <c r="C56" s="461"/>
      <c r="D56" s="120">
        <v>11</v>
      </c>
      <c r="E56" s="141"/>
      <c r="F56" s="80"/>
    </row>
    <row r="57" spans="1:6" x14ac:dyDescent="0.25">
      <c r="A57" s="138">
        <v>2</v>
      </c>
      <c r="B57" s="138" t="s">
        <v>41</v>
      </c>
      <c r="C57" s="138"/>
      <c r="D57" s="138">
        <f>SUM(D58:D59)</f>
        <v>10</v>
      </c>
      <c r="E57" s="106">
        <f>D60+D63+D66</f>
        <v>12</v>
      </c>
      <c r="F57" s="80"/>
    </row>
    <row r="58" spans="1:6" x14ac:dyDescent="0.25">
      <c r="A58" s="140"/>
      <c r="B58" s="461" t="s">
        <v>0</v>
      </c>
      <c r="C58" s="461"/>
      <c r="D58" s="120">
        <v>3</v>
      </c>
      <c r="E58" s="141"/>
      <c r="F58" s="80"/>
    </row>
    <row r="59" spans="1:6" x14ac:dyDescent="0.25">
      <c r="A59" s="140"/>
      <c r="B59" s="461" t="s">
        <v>12</v>
      </c>
      <c r="C59" s="461"/>
      <c r="D59" s="120">
        <v>7</v>
      </c>
      <c r="E59" s="141"/>
      <c r="F59" s="80"/>
    </row>
    <row r="60" spans="1:6" x14ac:dyDescent="0.25">
      <c r="A60" s="138">
        <v>3</v>
      </c>
      <c r="B60" s="462" t="s">
        <v>42</v>
      </c>
      <c r="C60" s="462"/>
      <c r="D60" s="139">
        <f>SUM(D61:D62)</f>
        <v>0</v>
      </c>
      <c r="E60" s="141"/>
      <c r="F60" s="80"/>
    </row>
    <row r="61" spans="1:6" x14ac:dyDescent="0.25">
      <c r="A61" s="140"/>
      <c r="B61" s="461" t="s">
        <v>0</v>
      </c>
      <c r="C61" s="461"/>
      <c r="D61" s="120">
        <v>0</v>
      </c>
      <c r="E61" s="141"/>
      <c r="F61" s="80"/>
    </row>
    <row r="62" spans="1:6" x14ac:dyDescent="0.25">
      <c r="A62" s="140"/>
      <c r="B62" s="461" t="s">
        <v>12</v>
      </c>
      <c r="C62" s="461"/>
      <c r="D62" s="120">
        <v>0</v>
      </c>
      <c r="E62" s="141"/>
      <c r="F62" s="80"/>
    </row>
    <row r="63" spans="1:6" x14ac:dyDescent="0.25">
      <c r="A63" s="138">
        <v>4</v>
      </c>
      <c r="B63" s="462" t="s">
        <v>43</v>
      </c>
      <c r="C63" s="462"/>
      <c r="D63" s="139">
        <f>SUM(D64:D65)</f>
        <v>9</v>
      </c>
      <c r="E63" s="141"/>
      <c r="F63" s="80"/>
    </row>
    <row r="64" spans="1:6" x14ac:dyDescent="0.25">
      <c r="A64" s="140"/>
      <c r="B64" s="461" t="s">
        <v>0</v>
      </c>
      <c r="C64" s="461"/>
      <c r="D64" s="120">
        <v>3</v>
      </c>
      <c r="E64" s="141"/>
      <c r="F64" s="80"/>
    </row>
    <row r="65" spans="1:6" x14ac:dyDescent="0.25">
      <c r="A65" s="140"/>
      <c r="B65" s="461" t="s">
        <v>12</v>
      </c>
      <c r="C65" s="461"/>
      <c r="D65" s="120">
        <v>6</v>
      </c>
      <c r="E65" s="141"/>
      <c r="F65" s="80"/>
    </row>
    <row r="66" spans="1:6" ht="30" customHeight="1" x14ac:dyDescent="0.25">
      <c r="A66" s="142">
        <v>5</v>
      </c>
      <c r="B66" s="465" t="s">
        <v>49</v>
      </c>
      <c r="C66" s="466"/>
      <c r="D66" s="139">
        <f>D67+D68</f>
        <v>3</v>
      </c>
      <c r="E66" s="141"/>
      <c r="F66" s="80"/>
    </row>
    <row r="67" spans="1:6" x14ac:dyDescent="0.25">
      <c r="A67" s="140"/>
      <c r="B67" s="461" t="s">
        <v>0</v>
      </c>
      <c r="C67" s="461"/>
      <c r="D67" s="120">
        <v>0</v>
      </c>
      <c r="E67" s="141"/>
      <c r="F67" s="80"/>
    </row>
    <row r="68" spans="1:6" x14ac:dyDescent="0.25">
      <c r="A68" s="140"/>
      <c r="B68" s="461" t="s">
        <v>12</v>
      </c>
      <c r="C68" s="461"/>
      <c r="D68" s="120">
        <v>3</v>
      </c>
      <c r="E68" s="141"/>
      <c r="F68" s="80"/>
    </row>
    <row r="69" spans="1:6" x14ac:dyDescent="0.25">
      <c r="A69" s="463" t="s">
        <v>33</v>
      </c>
      <c r="B69" s="463"/>
      <c r="C69" s="463"/>
      <c r="D69" s="463"/>
      <c r="E69" s="463"/>
      <c r="F69" s="80"/>
    </row>
    <row r="70" spans="1:6" x14ac:dyDescent="0.25">
      <c r="A70" s="138">
        <v>1</v>
      </c>
      <c r="B70" s="462" t="s">
        <v>29</v>
      </c>
      <c r="C70" s="462"/>
      <c r="D70" s="139">
        <f>D6+D22+D38+D54</f>
        <v>80</v>
      </c>
      <c r="E70" s="106">
        <f>'№36. Образовательный уровень'!E94</f>
        <v>80</v>
      </c>
      <c r="F70" s="80"/>
    </row>
    <row r="71" spans="1:6" x14ac:dyDescent="0.25">
      <c r="A71" s="143"/>
      <c r="B71" s="464" t="s">
        <v>0</v>
      </c>
      <c r="C71" s="464"/>
      <c r="D71" s="139">
        <f>D7+D23+D39+D55</f>
        <v>29</v>
      </c>
      <c r="E71" s="141"/>
      <c r="F71" s="80"/>
    </row>
    <row r="72" spans="1:6" x14ac:dyDescent="0.25">
      <c r="A72" s="143"/>
      <c r="B72" s="464" t="s">
        <v>12</v>
      </c>
      <c r="C72" s="464"/>
      <c r="D72" s="139">
        <f>D8+D24+D40+D56</f>
        <v>51</v>
      </c>
      <c r="E72" s="141"/>
      <c r="F72" s="80"/>
    </row>
    <row r="73" spans="1:6" x14ac:dyDescent="0.25">
      <c r="A73" s="138">
        <v>2</v>
      </c>
      <c r="B73" s="138" t="s">
        <v>41</v>
      </c>
      <c r="C73" s="138"/>
      <c r="D73" s="138">
        <v>0</v>
      </c>
      <c r="E73" s="155">
        <f>D76+D79+D82</f>
        <v>70</v>
      </c>
      <c r="F73" s="80"/>
    </row>
    <row r="74" spans="1:6" x14ac:dyDescent="0.25">
      <c r="A74" s="143"/>
      <c r="B74" s="464" t="s">
        <v>0</v>
      </c>
      <c r="C74" s="464"/>
      <c r="D74" s="139">
        <f>D10+D26+D42+D58</f>
        <v>20</v>
      </c>
      <c r="E74" s="141"/>
      <c r="F74" s="80"/>
    </row>
    <row r="75" spans="1:6" x14ac:dyDescent="0.25">
      <c r="A75" s="143"/>
      <c r="B75" s="464" t="s">
        <v>12</v>
      </c>
      <c r="C75" s="464"/>
      <c r="D75" s="139">
        <f>D11+D27+D43+D59</f>
        <v>34</v>
      </c>
      <c r="E75" s="141"/>
      <c r="F75" s="80"/>
    </row>
    <row r="76" spans="1:6" x14ac:dyDescent="0.25">
      <c r="A76" s="138">
        <v>3</v>
      </c>
      <c r="B76" s="462" t="s">
        <v>42</v>
      </c>
      <c r="C76" s="462"/>
      <c r="D76" s="139">
        <f>SUM(D77:D78)</f>
        <v>11</v>
      </c>
      <c r="E76" s="141"/>
      <c r="F76" s="80"/>
    </row>
    <row r="77" spans="1:6" x14ac:dyDescent="0.25">
      <c r="A77" s="143"/>
      <c r="B77" s="464" t="s">
        <v>0</v>
      </c>
      <c r="C77" s="464"/>
      <c r="D77" s="139">
        <f>D13+D29+D45+D61</f>
        <v>6</v>
      </c>
      <c r="E77" s="141"/>
      <c r="F77" s="80"/>
    </row>
    <row r="78" spans="1:6" x14ac:dyDescent="0.25">
      <c r="A78" s="143"/>
      <c r="B78" s="464" t="s">
        <v>12</v>
      </c>
      <c r="C78" s="464"/>
      <c r="D78" s="139">
        <f>D14+D30+D46+D62</f>
        <v>5</v>
      </c>
      <c r="E78" s="141"/>
      <c r="F78" s="80"/>
    </row>
    <row r="79" spans="1:6" x14ac:dyDescent="0.25">
      <c r="A79" s="138">
        <v>4</v>
      </c>
      <c r="B79" s="462" t="s">
        <v>43</v>
      </c>
      <c r="C79" s="462"/>
      <c r="D79" s="139">
        <f>SUM(D80:D81)</f>
        <v>42</v>
      </c>
      <c r="E79" s="141"/>
      <c r="F79" s="80"/>
    </row>
    <row r="80" spans="1:6" x14ac:dyDescent="0.25">
      <c r="A80" s="143"/>
      <c r="B80" s="464" t="s">
        <v>0</v>
      </c>
      <c r="C80" s="464"/>
      <c r="D80" s="139">
        <f>D16+D32+D48+D64</f>
        <v>14</v>
      </c>
      <c r="E80" s="141"/>
      <c r="F80" s="80"/>
    </row>
    <row r="81" spans="1:6" x14ac:dyDescent="0.25">
      <c r="A81" s="143"/>
      <c r="B81" s="464" t="s">
        <v>12</v>
      </c>
      <c r="C81" s="464"/>
      <c r="D81" s="139">
        <f>D17+D33+D49+D65</f>
        <v>28</v>
      </c>
      <c r="E81" s="141"/>
      <c r="F81" s="80"/>
    </row>
    <row r="82" spans="1:6" x14ac:dyDescent="0.25">
      <c r="A82" s="142">
        <v>6</v>
      </c>
      <c r="B82" s="465" t="s">
        <v>49</v>
      </c>
      <c r="C82" s="466"/>
      <c r="D82" s="139">
        <f>D83+D84</f>
        <v>17</v>
      </c>
      <c r="E82" s="141"/>
      <c r="F82" s="80"/>
    </row>
    <row r="83" spans="1:6" x14ac:dyDescent="0.25">
      <c r="A83" s="143"/>
      <c r="B83" s="464" t="s">
        <v>0</v>
      </c>
      <c r="C83" s="464"/>
      <c r="D83" s="139">
        <f>D67+D51+D35+D19</f>
        <v>5</v>
      </c>
      <c r="E83" s="141"/>
      <c r="F83" s="80"/>
    </row>
    <row r="84" spans="1:6" x14ac:dyDescent="0.25">
      <c r="A84" s="143"/>
      <c r="B84" s="464" t="s">
        <v>12</v>
      </c>
      <c r="C84" s="464"/>
      <c r="D84" s="139">
        <f>D68+D52+D36+D20</f>
        <v>12</v>
      </c>
      <c r="E84" s="141"/>
      <c r="F84" s="80"/>
    </row>
    <row r="85" spans="1:6" x14ac:dyDescent="0.25">
      <c r="A85" s="80"/>
      <c r="B85" s="80"/>
      <c r="C85" s="80"/>
      <c r="D85" s="80"/>
      <c r="E85" s="80"/>
      <c r="F85" s="80"/>
    </row>
    <row r="86" spans="1:6" ht="40.5" customHeight="1" x14ac:dyDescent="0.25">
      <c r="A86" s="408" t="s">
        <v>46</v>
      </c>
      <c r="B86" s="408"/>
      <c r="C86" s="408"/>
      <c r="D86" s="274" t="s">
        <v>47</v>
      </c>
      <c r="E86" s="274"/>
      <c r="F86" s="274"/>
    </row>
    <row r="87" spans="1:6" x14ac:dyDescent="0.25">
      <c r="A87" s="80"/>
      <c r="B87" s="80"/>
      <c r="C87" s="144"/>
      <c r="D87" s="145"/>
      <c r="E87" s="80"/>
      <c r="F87" s="80"/>
    </row>
    <row r="88" spans="1:6" ht="43.5" customHeight="1" x14ac:dyDescent="0.25">
      <c r="A88" s="172" t="s">
        <v>89</v>
      </c>
      <c r="B88" s="172"/>
      <c r="C88" s="172"/>
      <c r="D88" s="172"/>
      <c r="E88" s="172"/>
      <c r="F88" s="80"/>
    </row>
    <row r="89" spans="1:6" x14ac:dyDescent="0.25">
      <c r="A89" s="80"/>
      <c r="B89" s="80"/>
      <c r="C89" s="80"/>
      <c r="D89" s="80"/>
      <c r="E89" s="80"/>
      <c r="F89" s="80"/>
    </row>
    <row r="90" spans="1:6" x14ac:dyDescent="0.25">
      <c r="A90" s="80"/>
      <c r="B90" s="80"/>
      <c r="C90" s="80"/>
      <c r="D90" s="80"/>
      <c r="E90" s="80"/>
      <c r="F90" s="80"/>
    </row>
  </sheetData>
  <sheetProtection algorithmName="SHA-512" hashValue="kwTowcYnDDbsAojd4GNljj8AoA2YZdAmq28AdryKtijYjQ2Hg30aJCBb91vResZ16NNGisjlM6yyo8KA3oJn9w==" saltValue="ii3C6DZx0yOOvzjnkgLAdg==" spinCount="100000" sheet="1" objects="1" scenarios="1"/>
  <mergeCells count="82">
    <mergeCell ref="B82:C82"/>
    <mergeCell ref="B83:C83"/>
    <mergeCell ref="B84:C84"/>
    <mergeCell ref="B36:C36"/>
    <mergeCell ref="B50:C50"/>
    <mergeCell ref="B51:C51"/>
    <mergeCell ref="B52:C52"/>
    <mergeCell ref="B66:C66"/>
    <mergeCell ref="B78:C78"/>
    <mergeCell ref="B79:C79"/>
    <mergeCell ref="B80:C80"/>
    <mergeCell ref="B81:C81"/>
    <mergeCell ref="B71:C71"/>
    <mergeCell ref="B74:C74"/>
    <mergeCell ref="B75:C75"/>
    <mergeCell ref="B76:C76"/>
    <mergeCell ref="B18:C18"/>
    <mergeCell ref="B19:C19"/>
    <mergeCell ref="B20:C20"/>
    <mergeCell ref="B34:C34"/>
    <mergeCell ref="B35:C35"/>
    <mergeCell ref="B22:C22"/>
    <mergeCell ref="B23:C23"/>
    <mergeCell ref="B24:C24"/>
    <mergeCell ref="B26:C26"/>
    <mergeCell ref="B27:C27"/>
    <mergeCell ref="B28:C28"/>
    <mergeCell ref="B29:C29"/>
    <mergeCell ref="A21:E21"/>
    <mergeCell ref="A1:E1"/>
    <mergeCell ref="B3:C4"/>
    <mergeCell ref="A3:A4"/>
    <mergeCell ref="A5:E5"/>
    <mergeCell ref="E3:E4"/>
    <mergeCell ref="B17:C17"/>
    <mergeCell ref="B16:C16"/>
    <mergeCell ref="B6:C6"/>
    <mergeCell ref="B7:C7"/>
    <mergeCell ref="B72:C72"/>
    <mergeCell ref="B49:C49"/>
    <mergeCell ref="B63:C63"/>
    <mergeCell ref="B64:C64"/>
    <mergeCell ref="B54:C54"/>
    <mergeCell ref="B55:C55"/>
    <mergeCell ref="B56:C56"/>
    <mergeCell ref="B58:C58"/>
    <mergeCell ref="A53:E53"/>
    <mergeCell ref="B59:C59"/>
    <mergeCell ref="B60:C60"/>
    <mergeCell ref="B61:C61"/>
    <mergeCell ref="B77:C77"/>
    <mergeCell ref="B65:C65"/>
    <mergeCell ref="B70:C70"/>
    <mergeCell ref="A69:E69"/>
    <mergeCell ref="B67:C67"/>
    <mergeCell ref="B68:C68"/>
    <mergeCell ref="B44:C44"/>
    <mergeCell ref="B45:C45"/>
    <mergeCell ref="B46:C46"/>
    <mergeCell ref="B47:C47"/>
    <mergeCell ref="B48:C48"/>
    <mergeCell ref="B8:C8"/>
    <mergeCell ref="B10:C10"/>
    <mergeCell ref="B11:C11"/>
    <mergeCell ref="B12:C12"/>
    <mergeCell ref="B13:C13"/>
    <mergeCell ref="A86:C86"/>
    <mergeCell ref="D86:F86"/>
    <mergeCell ref="A88:E88"/>
    <mergeCell ref="B14:C14"/>
    <mergeCell ref="B15:C15"/>
    <mergeCell ref="B38:C38"/>
    <mergeCell ref="B30:C30"/>
    <mergeCell ref="B31:C31"/>
    <mergeCell ref="B32:C32"/>
    <mergeCell ref="B33:C33"/>
    <mergeCell ref="A37:E37"/>
    <mergeCell ref="B39:C39"/>
    <mergeCell ref="B40:C40"/>
    <mergeCell ref="B42:C42"/>
    <mergeCell ref="B43:C43"/>
    <mergeCell ref="B62:C62"/>
  </mergeCells>
  <pageMargins left="0.7" right="0.7" top="0.75" bottom="0.75" header="0.3" footer="0.3"/>
  <pageSetup paperSize="9" scale="83" orientation="portrait" r:id="rId1"/>
  <rowBreaks count="1" manualBreakCount="1">
    <brk id="4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view="pageBreakPreview" zoomScaleSheetLayoutView="100" workbookViewId="0">
      <selection activeCell="E6" sqref="E6"/>
    </sheetView>
  </sheetViews>
  <sheetFormatPr defaultRowHeight="15" x14ac:dyDescent="0.25"/>
  <cols>
    <col min="1" max="1" width="5.5703125" customWidth="1"/>
    <col min="22" max="22" width="10.42578125" customWidth="1"/>
    <col min="38" max="43" width="9.140625" style="42"/>
  </cols>
  <sheetData>
    <row r="1" spans="1:46" ht="18.75" x14ac:dyDescent="0.3">
      <c r="A1" s="241" t="s">
        <v>62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80"/>
      <c r="Y1" s="81"/>
      <c r="Z1" s="80"/>
      <c r="AA1" s="80"/>
      <c r="AB1" s="80"/>
      <c r="AC1" s="80"/>
      <c r="AD1" s="80"/>
      <c r="AE1" s="80"/>
    </row>
    <row r="2" spans="1:46" ht="18.75" x14ac:dyDescent="0.3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80"/>
      <c r="Y2" s="81"/>
      <c r="Z2" s="80"/>
      <c r="AA2" s="80"/>
      <c r="AB2" s="80"/>
      <c r="AC2" s="80"/>
      <c r="AD2" s="80"/>
      <c r="AE2" s="80"/>
    </row>
    <row r="3" spans="1:46" ht="15.75" x14ac:dyDescent="0.25">
      <c r="A3" s="242" t="s">
        <v>13</v>
      </c>
      <c r="B3" s="245" t="s">
        <v>14</v>
      </c>
      <c r="C3" s="246"/>
      <c r="D3" s="232" t="s">
        <v>63</v>
      </c>
      <c r="E3" s="251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166"/>
      <c r="R3" s="166"/>
      <c r="S3" s="166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31"/>
      <c r="AG3" s="231"/>
      <c r="AH3" s="231"/>
      <c r="AI3" s="231"/>
      <c r="AJ3" s="231"/>
      <c r="AK3" s="231"/>
      <c r="AL3" s="46"/>
      <c r="AM3" s="46"/>
      <c r="AN3" s="46"/>
      <c r="AO3" s="46"/>
      <c r="AP3" s="46"/>
      <c r="AQ3" s="46"/>
    </row>
    <row r="4" spans="1:46" ht="31.5" customHeight="1" x14ac:dyDescent="0.25">
      <c r="A4" s="243"/>
      <c r="B4" s="247"/>
      <c r="C4" s="248"/>
      <c r="D4" s="233"/>
      <c r="E4" s="253" t="s">
        <v>1</v>
      </c>
      <c r="F4" s="254"/>
      <c r="G4" s="255"/>
      <c r="H4" s="256" t="s">
        <v>15</v>
      </c>
      <c r="I4" s="257"/>
      <c r="J4" s="258"/>
      <c r="K4" s="259" t="s">
        <v>16</v>
      </c>
      <c r="L4" s="260"/>
      <c r="M4" s="261"/>
      <c r="N4" s="262" t="s">
        <v>22</v>
      </c>
      <c r="O4" s="263"/>
      <c r="P4" s="264"/>
      <c r="Q4" s="167"/>
      <c r="R4" s="167" t="s">
        <v>27</v>
      </c>
      <c r="S4" s="167"/>
      <c r="T4" s="265" t="s">
        <v>80</v>
      </c>
      <c r="U4" s="266"/>
      <c r="V4" s="267"/>
      <c r="W4" s="268" t="s">
        <v>23</v>
      </c>
      <c r="X4" s="269"/>
      <c r="Y4" s="270"/>
      <c r="Z4" s="271" t="s">
        <v>24</v>
      </c>
      <c r="AA4" s="272"/>
      <c r="AB4" s="273"/>
      <c r="AC4" s="236" t="s">
        <v>25</v>
      </c>
      <c r="AD4" s="237"/>
      <c r="AE4" s="237"/>
      <c r="AF4" s="238" t="s">
        <v>26</v>
      </c>
      <c r="AG4" s="239"/>
      <c r="AH4" s="240"/>
      <c r="AI4" s="230" t="s">
        <v>60</v>
      </c>
      <c r="AJ4" s="230"/>
      <c r="AK4" s="230"/>
      <c r="AL4" s="229" t="s">
        <v>17</v>
      </c>
      <c r="AM4" s="229"/>
      <c r="AN4" s="229"/>
      <c r="AO4" s="43"/>
      <c r="AP4" s="43"/>
      <c r="AQ4" s="43"/>
      <c r="AR4" s="43"/>
      <c r="AS4" s="43"/>
      <c r="AT4" s="43"/>
    </row>
    <row r="5" spans="1:46" x14ac:dyDescent="0.25">
      <c r="A5" s="244"/>
      <c r="B5" s="249"/>
      <c r="C5" s="250"/>
      <c r="D5" s="234"/>
      <c r="E5" s="97" t="s">
        <v>1</v>
      </c>
      <c r="F5" s="98" t="s">
        <v>0</v>
      </c>
      <c r="G5" s="98" t="s">
        <v>12</v>
      </c>
      <c r="H5" s="99" t="s">
        <v>1</v>
      </c>
      <c r="I5" s="99" t="s">
        <v>0</v>
      </c>
      <c r="J5" s="99" t="s">
        <v>12</v>
      </c>
      <c r="K5" s="100" t="s">
        <v>1</v>
      </c>
      <c r="L5" s="100" t="s">
        <v>0</v>
      </c>
      <c r="M5" s="100" t="s">
        <v>12</v>
      </c>
      <c r="N5" s="84" t="s">
        <v>1</v>
      </c>
      <c r="O5" s="84" t="s">
        <v>0</v>
      </c>
      <c r="P5" s="84" t="s">
        <v>12</v>
      </c>
      <c r="Q5" s="82" t="s">
        <v>1</v>
      </c>
      <c r="R5" s="82" t="s">
        <v>0</v>
      </c>
      <c r="S5" s="82" t="s">
        <v>12</v>
      </c>
      <c r="T5" s="168" t="s">
        <v>1</v>
      </c>
      <c r="U5" s="168" t="s">
        <v>0</v>
      </c>
      <c r="V5" s="168" t="s">
        <v>12</v>
      </c>
      <c r="W5" s="101" t="s">
        <v>1</v>
      </c>
      <c r="X5" s="101" t="s">
        <v>0</v>
      </c>
      <c r="Y5" s="101" t="s">
        <v>12</v>
      </c>
      <c r="Z5" s="102" t="s">
        <v>1</v>
      </c>
      <c r="AA5" s="102" t="s">
        <v>0</v>
      </c>
      <c r="AB5" s="102" t="s">
        <v>12</v>
      </c>
      <c r="AC5" s="103" t="s">
        <v>1</v>
      </c>
      <c r="AD5" s="103" t="s">
        <v>0</v>
      </c>
      <c r="AE5" s="104" t="s">
        <v>12</v>
      </c>
      <c r="AF5" s="30" t="s">
        <v>1</v>
      </c>
      <c r="AG5" s="30" t="s">
        <v>0</v>
      </c>
      <c r="AH5" s="30" t="s">
        <v>12</v>
      </c>
      <c r="AI5" s="156" t="s">
        <v>1</v>
      </c>
      <c r="AJ5" s="156" t="s">
        <v>0</v>
      </c>
      <c r="AK5" s="156" t="s">
        <v>12</v>
      </c>
      <c r="AL5" s="31" t="s">
        <v>1</v>
      </c>
      <c r="AM5" s="31" t="s">
        <v>0</v>
      </c>
      <c r="AN5" s="31" t="s">
        <v>12</v>
      </c>
      <c r="AO5" s="44"/>
      <c r="AP5" s="44"/>
      <c r="AQ5" s="44"/>
      <c r="AR5" s="44"/>
      <c r="AS5" s="44"/>
      <c r="AT5" s="44"/>
    </row>
    <row r="6" spans="1:46" x14ac:dyDescent="0.25">
      <c r="A6" s="113">
        <v>1</v>
      </c>
      <c r="B6" s="183" t="s">
        <v>82</v>
      </c>
      <c r="C6" s="184"/>
      <c r="D6" s="105">
        <f>'№25. Все работники ДОО'!H6</f>
        <v>65</v>
      </c>
      <c r="E6" s="106">
        <f>SUM(H6,K6,N6,T6,W6,Z6,AC6,AF6,AL6+Q6+AI6)</f>
        <v>65</v>
      </c>
      <c r="F6" s="107">
        <f>SUM(I6,L6,O6,U6,X6,AA6,AD6,AG6,AM6+R6+AJ6)</f>
        <v>25</v>
      </c>
      <c r="G6" s="107">
        <f>SUM(J6,M6,P6,V6,Y6,AB6,AE6,AH6,AN6+S6+AK6)</f>
        <v>40</v>
      </c>
      <c r="H6" s="108">
        <f>SUM(I6:J6)</f>
        <v>50</v>
      </c>
      <c r="I6" s="114">
        <v>19</v>
      </c>
      <c r="J6" s="114">
        <v>31</v>
      </c>
      <c r="K6" s="109">
        <f>SUM(L6:M6)</f>
        <v>2</v>
      </c>
      <c r="L6" s="92">
        <v>1</v>
      </c>
      <c r="M6" s="92">
        <v>1</v>
      </c>
      <c r="N6" s="88">
        <f>SUM(O6:P6)</f>
        <v>4</v>
      </c>
      <c r="O6" s="92">
        <v>1</v>
      </c>
      <c r="P6" s="92">
        <v>3</v>
      </c>
      <c r="Q6" s="170">
        <f>R6+S6</f>
        <v>2</v>
      </c>
      <c r="R6" s="92">
        <v>1</v>
      </c>
      <c r="S6" s="92">
        <v>1</v>
      </c>
      <c r="T6" s="169">
        <f>SUM(U6:V6)</f>
        <v>1</v>
      </c>
      <c r="U6" s="92">
        <v>0</v>
      </c>
      <c r="V6" s="92">
        <v>1</v>
      </c>
      <c r="W6" s="110">
        <f>SUM(X6:Y6)</f>
        <v>4</v>
      </c>
      <c r="X6" s="92">
        <v>1</v>
      </c>
      <c r="Y6" s="92">
        <v>3</v>
      </c>
      <c r="Z6" s="111">
        <f>SUM(AA6:AB6)</f>
        <v>2</v>
      </c>
      <c r="AA6" s="93">
        <v>2</v>
      </c>
      <c r="AB6" s="93">
        <v>0</v>
      </c>
      <c r="AC6" s="112">
        <f>SUM(AD6:AE6)</f>
        <v>0</v>
      </c>
      <c r="AD6" s="93">
        <v>0</v>
      </c>
      <c r="AE6" s="115">
        <v>0</v>
      </c>
      <c r="AF6" s="38">
        <f>SUM(AG6:AH6)</f>
        <v>0</v>
      </c>
      <c r="AG6" s="93">
        <v>0</v>
      </c>
      <c r="AH6" s="93">
        <v>0</v>
      </c>
      <c r="AI6" s="157">
        <f>SUM(AJ6:AK6)</f>
        <v>0</v>
      </c>
      <c r="AJ6" s="159">
        <v>0</v>
      </c>
      <c r="AK6" s="159">
        <v>0</v>
      </c>
      <c r="AL6" s="39">
        <f>SUM(AM6:AN6)</f>
        <v>0</v>
      </c>
      <c r="AM6" s="93">
        <v>0</v>
      </c>
      <c r="AN6" s="93">
        <v>0</v>
      </c>
      <c r="AO6" s="45"/>
      <c r="AP6" s="45"/>
      <c r="AQ6" s="45"/>
      <c r="AR6" s="45"/>
      <c r="AS6" s="45"/>
      <c r="AT6" s="45"/>
    </row>
    <row r="7" spans="1:46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46" ht="48" customHeight="1" x14ac:dyDescent="0.25">
      <c r="A8" s="173" t="s">
        <v>46</v>
      </c>
      <c r="B8" s="173"/>
      <c r="C8" s="173"/>
      <c r="D8" s="173"/>
      <c r="E8" s="173"/>
      <c r="F8" s="124"/>
      <c r="G8" s="124" t="s">
        <v>47</v>
      </c>
      <c r="H8" s="125"/>
      <c r="I8" s="125"/>
      <c r="J8" s="172" t="s">
        <v>83</v>
      </c>
      <c r="K8" s="172"/>
      <c r="L8" s="172"/>
      <c r="M8" s="172"/>
      <c r="N8" s="172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</row>
    <row r="9" spans="1:46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</row>
    <row r="10" spans="1:46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</row>
    <row r="11" spans="1:46" ht="17.25" customHeight="1" x14ac:dyDescent="0.3">
      <c r="A11" s="235" t="s">
        <v>64</v>
      </c>
      <c r="B11" s="235"/>
      <c r="C11" s="235"/>
      <c r="D11" s="235"/>
      <c r="E11" s="235"/>
      <c r="F11" s="235"/>
      <c r="G11" s="235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</row>
    <row r="12" spans="1:46" ht="18.75" x14ac:dyDescent="0.3">
      <c r="A12" s="89" t="s">
        <v>40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0"/>
      <c r="N12" s="90"/>
      <c r="O12" s="9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</row>
    <row r="13" spans="1:46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</sheetData>
  <sheetProtection algorithmName="SHA-512" hashValue="8AP5Q90FE9kZVPr5tYWVCfsh4k8S7Xw3NTzi6TreBPT7/aQWDLenvO8h+YwvNTRb8x7PPPNgDFm+zT6ZgvaVhA==" saltValue="USgNh1/q5tldLG4R5KPtLA==" spinCount="100000" sheet="1" objects="1" scenarios="1"/>
  <mergeCells count="22">
    <mergeCell ref="A1:W1"/>
    <mergeCell ref="A3:A5"/>
    <mergeCell ref="B3:C5"/>
    <mergeCell ref="E3:P3"/>
    <mergeCell ref="T3:AE3"/>
    <mergeCell ref="E4:G4"/>
    <mergeCell ref="H4:J4"/>
    <mergeCell ref="K4:M4"/>
    <mergeCell ref="N4:P4"/>
    <mergeCell ref="T4:V4"/>
    <mergeCell ref="W4:Y4"/>
    <mergeCell ref="Z4:AB4"/>
    <mergeCell ref="AF3:AK3"/>
    <mergeCell ref="D3:D5"/>
    <mergeCell ref="A11:G11"/>
    <mergeCell ref="AC4:AE4"/>
    <mergeCell ref="AF4:AH4"/>
    <mergeCell ref="AL4:AN4"/>
    <mergeCell ref="A8:E8"/>
    <mergeCell ref="J8:N8"/>
    <mergeCell ref="AI4:AK4"/>
    <mergeCell ref="B6:C6"/>
  </mergeCells>
  <pageMargins left="0.7" right="0.7" top="0.75" bottom="0.75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view="pageBreakPreview" topLeftCell="D1" zoomScaleSheetLayoutView="100" workbookViewId="0">
      <selection activeCell="J9" sqref="J9:N9"/>
    </sheetView>
  </sheetViews>
  <sheetFormatPr defaultRowHeight="15" x14ac:dyDescent="0.25"/>
  <cols>
    <col min="4" max="4" width="13.140625" customWidth="1"/>
    <col min="8" max="8" width="15.7109375" customWidth="1"/>
    <col min="12" max="12" width="10.5703125" customWidth="1"/>
    <col min="16" max="16" width="14" customWidth="1"/>
    <col min="20" max="20" width="11.7109375" customWidth="1"/>
    <col min="24" max="24" width="17.7109375" customWidth="1"/>
  </cols>
  <sheetData>
    <row r="1" spans="1:27" ht="18.75" x14ac:dyDescent="0.3">
      <c r="A1" s="282" t="s">
        <v>65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27" ht="18.75" x14ac:dyDescent="0.3">
      <c r="A2" s="2"/>
      <c r="Q2" s="5"/>
    </row>
    <row r="3" spans="1:27" ht="18" customHeight="1" x14ac:dyDescent="0.25">
      <c r="A3" s="283" t="s">
        <v>13</v>
      </c>
      <c r="B3" s="286" t="s">
        <v>14</v>
      </c>
      <c r="C3" s="287"/>
      <c r="D3" s="292" t="s">
        <v>1</v>
      </c>
      <c r="E3" s="293"/>
      <c r="F3" s="293"/>
      <c r="G3" s="293"/>
      <c r="H3" s="293"/>
      <c r="I3" s="293"/>
      <c r="J3" s="293"/>
      <c r="K3" s="293"/>
      <c r="L3" s="294" t="s">
        <v>0</v>
      </c>
      <c r="M3" s="295"/>
      <c r="N3" s="295"/>
      <c r="O3" s="295"/>
      <c r="P3" s="295"/>
      <c r="Q3" s="295"/>
      <c r="R3" s="295"/>
      <c r="S3" s="295"/>
      <c r="T3" s="208" t="s">
        <v>12</v>
      </c>
      <c r="U3" s="209"/>
      <c r="V3" s="209"/>
      <c r="W3" s="209"/>
      <c r="X3" s="209"/>
      <c r="Y3" s="209"/>
      <c r="Z3" s="209"/>
      <c r="AA3" s="209"/>
    </row>
    <row r="4" spans="1:27" ht="27.75" customHeight="1" x14ac:dyDescent="0.25">
      <c r="A4" s="284"/>
      <c r="B4" s="288"/>
      <c r="C4" s="289"/>
      <c r="D4" s="296" t="s">
        <v>2</v>
      </c>
      <c r="E4" s="298" t="s">
        <v>6</v>
      </c>
      <c r="F4" s="299"/>
      <c r="G4" s="300"/>
      <c r="H4" s="296" t="s">
        <v>7</v>
      </c>
      <c r="I4" s="298" t="s">
        <v>11</v>
      </c>
      <c r="J4" s="300"/>
      <c r="K4" s="275" t="s">
        <v>10</v>
      </c>
      <c r="L4" s="277" t="s">
        <v>2</v>
      </c>
      <c r="M4" s="279" t="s">
        <v>6</v>
      </c>
      <c r="N4" s="280"/>
      <c r="O4" s="281"/>
      <c r="P4" s="277" t="s">
        <v>7</v>
      </c>
      <c r="Q4" s="302" t="s">
        <v>11</v>
      </c>
      <c r="R4" s="303"/>
      <c r="S4" s="304" t="s">
        <v>10</v>
      </c>
      <c r="T4" s="306" t="s">
        <v>2</v>
      </c>
      <c r="U4" s="308" t="s">
        <v>6</v>
      </c>
      <c r="V4" s="309"/>
      <c r="W4" s="310"/>
      <c r="X4" s="306" t="s">
        <v>7</v>
      </c>
      <c r="Y4" s="312" t="s">
        <v>11</v>
      </c>
      <c r="Z4" s="313"/>
      <c r="AA4" s="314" t="s">
        <v>10</v>
      </c>
    </row>
    <row r="5" spans="1:27" x14ac:dyDescent="0.25">
      <c r="A5" s="285"/>
      <c r="B5" s="290"/>
      <c r="C5" s="291"/>
      <c r="D5" s="297"/>
      <c r="E5" s="48" t="s">
        <v>3</v>
      </c>
      <c r="F5" s="48" t="s">
        <v>4</v>
      </c>
      <c r="G5" s="48" t="s">
        <v>5</v>
      </c>
      <c r="H5" s="301"/>
      <c r="I5" s="48" t="s">
        <v>8</v>
      </c>
      <c r="J5" s="49" t="s">
        <v>9</v>
      </c>
      <c r="K5" s="276"/>
      <c r="L5" s="278"/>
      <c r="M5" s="50" t="s">
        <v>3</v>
      </c>
      <c r="N5" s="50" t="s">
        <v>4</v>
      </c>
      <c r="O5" s="50" t="s">
        <v>5</v>
      </c>
      <c r="P5" s="316"/>
      <c r="Q5" s="50" t="s">
        <v>8</v>
      </c>
      <c r="R5" s="51" t="s">
        <v>9</v>
      </c>
      <c r="S5" s="305"/>
      <c r="T5" s="307"/>
      <c r="U5" s="52" t="s">
        <v>3</v>
      </c>
      <c r="V5" s="52" t="s">
        <v>4</v>
      </c>
      <c r="W5" s="52" t="s">
        <v>5</v>
      </c>
      <c r="X5" s="311"/>
      <c r="Y5" s="52" t="s">
        <v>8</v>
      </c>
      <c r="Z5" s="53" t="s">
        <v>9</v>
      </c>
      <c r="AA5" s="315"/>
    </row>
    <row r="6" spans="1:27" x14ac:dyDescent="0.25">
      <c r="A6" s="91">
        <v>1</v>
      </c>
      <c r="B6" s="183" t="s">
        <v>81</v>
      </c>
      <c r="C6" s="184"/>
      <c r="D6" s="7">
        <f>SUM(L6,T6,)</f>
        <v>0</v>
      </c>
      <c r="E6" s="7">
        <f t="shared" ref="E6:K6" si="0">SUM(M6,U6,)</f>
        <v>0</v>
      </c>
      <c r="F6" s="8">
        <f t="shared" si="0"/>
        <v>0</v>
      </c>
      <c r="G6" s="8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14">
        <f>SUM(M6:S6)</f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0</v>
      </c>
      <c r="S6" s="93">
        <v>0</v>
      </c>
      <c r="T6" s="10">
        <f>SUM(U6:AA6)</f>
        <v>0</v>
      </c>
      <c r="U6" s="93">
        <v>0</v>
      </c>
      <c r="V6" s="93">
        <v>0</v>
      </c>
      <c r="W6" s="93">
        <v>0</v>
      </c>
      <c r="X6" s="93">
        <v>0</v>
      </c>
      <c r="Y6" s="93">
        <v>0</v>
      </c>
      <c r="Z6" s="93">
        <v>0</v>
      </c>
      <c r="AA6" s="93">
        <v>0</v>
      </c>
    </row>
    <row r="7" spans="1:27" x14ac:dyDescent="0.25">
      <c r="A7" s="126"/>
      <c r="B7" s="127"/>
      <c r="C7" s="127"/>
      <c r="D7" s="128"/>
      <c r="E7" s="128"/>
      <c r="F7" s="129"/>
      <c r="G7" s="129"/>
      <c r="H7" s="128"/>
      <c r="I7" s="128"/>
      <c r="J7" s="128"/>
      <c r="K7" s="128"/>
      <c r="L7" s="130"/>
      <c r="M7" s="131"/>
      <c r="N7" s="131"/>
      <c r="O7" s="131"/>
      <c r="P7" s="131"/>
      <c r="Q7" s="131"/>
      <c r="R7" s="132"/>
      <c r="S7" s="132"/>
      <c r="T7" s="133"/>
      <c r="U7" s="132"/>
      <c r="V7" s="132"/>
      <c r="W7" s="132"/>
      <c r="X7" s="132"/>
      <c r="Y7" s="132"/>
      <c r="Z7" s="132"/>
      <c r="AA7" s="132"/>
    </row>
    <row r="8" spans="1:27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27" ht="55.5" customHeight="1" x14ac:dyDescent="0.25">
      <c r="A9" s="173" t="s">
        <v>46</v>
      </c>
      <c r="B9" s="173"/>
      <c r="C9" s="173"/>
      <c r="D9" s="173"/>
      <c r="E9" s="173"/>
      <c r="F9" s="124"/>
      <c r="G9" s="274" t="s">
        <v>47</v>
      </c>
      <c r="H9" s="274"/>
      <c r="I9" s="274"/>
      <c r="J9" s="172" t="s">
        <v>86</v>
      </c>
      <c r="K9" s="172"/>
      <c r="L9" s="172"/>
      <c r="M9" s="172"/>
      <c r="N9" s="172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</row>
    <row r="10" spans="1:27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</row>
    <row r="11" spans="1:27" ht="18.75" x14ac:dyDescent="0.3">
      <c r="A11" s="78" t="s">
        <v>40</v>
      </c>
    </row>
  </sheetData>
  <sheetProtection algorithmName="SHA-512" hashValue="Rtg8idwa2U8l6OF/qPSgmg5VPrxn1Oq5kvhWQMU5cV+w0Uv0QlOyaJ55bYEhpsczx4fgLWxUc1MaOSKDVtUGHw==" saltValue="MbfuwsKuldR3XXN1vr2nsQ==" spinCount="100000" sheet="1" objects="1" scenarios="1"/>
  <mergeCells count="25">
    <mergeCell ref="T3:AA3"/>
    <mergeCell ref="D4:D5"/>
    <mergeCell ref="E4:G4"/>
    <mergeCell ref="H4:H5"/>
    <mergeCell ref="I4:J4"/>
    <mergeCell ref="Q4:R4"/>
    <mergeCell ref="S4:S5"/>
    <mergeCell ref="T4:T5"/>
    <mergeCell ref="U4:W4"/>
    <mergeCell ref="X4:X5"/>
    <mergeCell ref="Y4:Z4"/>
    <mergeCell ref="AA4:AA5"/>
    <mergeCell ref="P4:P5"/>
    <mergeCell ref="A1:S1"/>
    <mergeCell ref="A3:A5"/>
    <mergeCell ref="B3:C5"/>
    <mergeCell ref="D3:K3"/>
    <mergeCell ref="L3:S3"/>
    <mergeCell ref="A9:E9"/>
    <mergeCell ref="J9:N9"/>
    <mergeCell ref="G9:I9"/>
    <mergeCell ref="B6:C6"/>
    <mergeCell ref="K4:K5"/>
    <mergeCell ref="L4:L5"/>
    <mergeCell ref="M4:O4"/>
  </mergeCells>
  <pageMargins left="0.7" right="0.7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view="pageBreakPreview" zoomScale="90" zoomScaleSheetLayoutView="90" workbookViewId="0">
      <selection activeCell="J8" sqref="J8:N8"/>
    </sheetView>
  </sheetViews>
  <sheetFormatPr defaultRowHeight="15" x14ac:dyDescent="0.25"/>
  <sheetData>
    <row r="1" spans="1:40" ht="18.75" x14ac:dyDescent="0.3">
      <c r="A1" s="332" t="s">
        <v>68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Y1" s="5"/>
    </row>
    <row r="2" spans="1:40" ht="18.75" x14ac:dyDescent="0.3">
      <c r="A2" s="40"/>
      <c r="B2" s="40"/>
      <c r="C2" s="40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Y2" s="5"/>
    </row>
    <row r="3" spans="1:40" ht="15.75" x14ac:dyDescent="0.25">
      <c r="A3" s="333" t="s">
        <v>13</v>
      </c>
      <c r="B3" s="336" t="s">
        <v>14</v>
      </c>
      <c r="C3" s="337"/>
      <c r="D3" s="317" t="s">
        <v>66</v>
      </c>
      <c r="E3" s="342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231"/>
      <c r="AG3" s="231"/>
      <c r="AH3" s="231"/>
      <c r="AI3" s="231"/>
      <c r="AJ3" s="231"/>
      <c r="AK3" s="231"/>
      <c r="AL3" s="231"/>
      <c r="AM3" s="231"/>
      <c r="AN3" s="231"/>
    </row>
    <row r="4" spans="1:40" ht="30" customHeight="1" x14ac:dyDescent="0.25">
      <c r="A4" s="334"/>
      <c r="B4" s="338"/>
      <c r="C4" s="339"/>
      <c r="D4" s="318"/>
      <c r="E4" s="344" t="s">
        <v>1</v>
      </c>
      <c r="F4" s="345"/>
      <c r="G4" s="346"/>
      <c r="H4" s="347" t="s">
        <v>15</v>
      </c>
      <c r="I4" s="348"/>
      <c r="J4" s="349"/>
      <c r="K4" s="350" t="s">
        <v>16</v>
      </c>
      <c r="L4" s="351"/>
      <c r="M4" s="352"/>
      <c r="N4" s="302" t="s">
        <v>22</v>
      </c>
      <c r="O4" s="353"/>
      <c r="P4" s="354"/>
      <c r="Q4" s="298" t="s">
        <v>27</v>
      </c>
      <c r="R4" s="321"/>
      <c r="S4" s="322"/>
      <c r="T4" s="265" t="s">
        <v>80</v>
      </c>
      <c r="U4" s="266"/>
      <c r="V4" s="267"/>
      <c r="W4" s="323" t="s">
        <v>23</v>
      </c>
      <c r="X4" s="324"/>
      <c r="Y4" s="325"/>
      <c r="Z4" s="312" t="s">
        <v>24</v>
      </c>
      <c r="AA4" s="326"/>
      <c r="AB4" s="327"/>
      <c r="AC4" s="328" t="s">
        <v>25</v>
      </c>
      <c r="AD4" s="329"/>
      <c r="AE4" s="329"/>
      <c r="AF4" s="330" t="s">
        <v>26</v>
      </c>
      <c r="AG4" s="330"/>
      <c r="AH4" s="330"/>
      <c r="AI4" s="355" t="s">
        <v>60</v>
      </c>
      <c r="AJ4" s="356"/>
      <c r="AK4" s="357"/>
      <c r="AL4" s="331" t="s">
        <v>17</v>
      </c>
      <c r="AM4" s="331"/>
      <c r="AN4" s="331"/>
    </row>
    <row r="5" spans="1:40" x14ac:dyDescent="0.25">
      <c r="A5" s="335"/>
      <c r="B5" s="340"/>
      <c r="C5" s="341"/>
      <c r="D5" s="319"/>
      <c r="E5" s="55" t="s">
        <v>1</v>
      </c>
      <c r="F5" s="25" t="s">
        <v>0</v>
      </c>
      <c r="G5" s="25" t="s">
        <v>12</v>
      </c>
      <c r="H5" s="26" t="s">
        <v>1</v>
      </c>
      <c r="I5" s="26" t="s">
        <v>0</v>
      </c>
      <c r="J5" s="26" t="s">
        <v>12</v>
      </c>
      <c r="K5" s="27" t="s">
        <v>1</v>
      </c>
      <c r="L5" s="27" t="s">
        <v>0</v>
      </c>
      <c r="M5" s="27" t="s">
        <v>12</v>
      </c>
      <c r="N5" s="13" t="s">
        <v>1</v>
      </c>
      <c r="O5" s="13" t="s">
        <v>0</v>
      </c>
      <c r="P5" s="13" t="s">
        <v>12</v>
      </c>
      <c r="Q5" s="6" t="s">
        <v>1</v>
      </c>
      <c r="R5" s="6" t="s">
        <v>0</v>
      </c>
      <c r="S5" s="6" t="s">
        <v>12</v>
      </c>
      <c r="T5" s="168" t="s">
        <v>1</v>
      </c>
      <c r="U5" s="168" t="s">
        <v>0</v>
      </c>
      <c r="V5" s="168" t="s">
        <v>12</v>
      </c>
      <c r="W5" s="28" t="s">
        <v>1</v>
      </c>
      <c r="X5" s="28" t="s">
        <v>0</v>
      </c>
      <c r="Y5" s="28" t="s">
        <v>12</v>
      </c>
      <c r="Z5" s="9" t="s">
        <v>1</v>
      </c>
      <c r="AA5" s="9" t="s">
        <v>0</v>
      </c>
      <c r="AB5" s="9" t="s">
        <v>12</v>
      </c>
      <c r="AC5" s="29" t="s">
        <v>1</v>
      </c>
      <c r="AD5" s="29" t="s">
        <v>0</v>
      </c>
      <c r="AE5" s="47" t="s">
        <v>12</v>
      </c>
      <c r="AF5" s="30" t="s">
        <v>1</v>
      </c>
      <c r="AG5" s="30" t="s">
        <v>0</v>
      </c>
      <c r="AH5" s="30" t="s">
        <v>12</v>
      </c>
      <c r="AI5" s="156" t="s">
        <v>1</v>
      </c>
      <c r="AJ5" s="156" t="s">
        <v>0</v>
      </c>
      <c r="AK5" s="156" t="s">
        <v>12</v>
      </c>
      <c r="AL5" s="31" t="s">
        <v>1</v>
      </c>
      <c r="AM5" s="31" t="s">
        <v>0</v>
      </c>
      <c r="AN5" s="31" t="s">
        <v>12</v>
      </c>
    </row>
    <row r="6" spans="1:40" x14ac:dyDescent="0.25">
      <c r="A6" s="113">
        <v>1</v>
      </c>
      <c r="B6" s="183" t="s">
        <v>81</v>
      </c>
      <c r="C6" s="184"/>
      <c r="D6" s="54">
        <f>'№27. Все работники в ЧДОУ'!H6</f>
        <v>0</v>
      </c>
      <c r="E6" s="56">
        <f>SUM(H6,K6,N6,Q6,W6,Z6,AC6,AF6,AL6+T6+AI6)</f>
        <v>0</v>
      </c>
      <c r="F6" s="32">
        <f>SUM(I6,L6,O6,R6,X6,AA6,AD6,AG6,AM6+U6+AJ6)</f>
        <v>0</v>
      </c>
      <c r="G6" s="32">
        <f>SUM(J6,M6,P6,S6,Y6,AB6,AE6,AH6,AN6+V6+AK6)</f>
        <v>0</v>
      </c>
      <c r="H6" s="33">
        <f>SUM(I6:J6)</f>
        <v>0</v>
      </c>
      <c r="I6" s="114">
        <v>0</v>
      </c>
      <c r="J6" s="114">
        <v>0</v>
      </c>
      <c r="K6" s="35">
        <f>SUM(L6:M6)</f>
        <v>0</v>
      </c>
      <c r="L6" s="92">
        <v>0</v>
      </c>
      <c r="M6" s="92">
        <v>0</v>
      </c>
      <c r="N6" s="14">
        <f>SUM(O6:P6)</f>
        <v>0</v>
      </c>
      <c r="O6" s="92">
        <v>0</v>
      </c>
      <c r="P6" s="92">
        <v>0</v>
      </c>
      <c r="Q6" s="7">
        <f>SUM(R6:S6)</f>
        <v>0</v>
      </c>
      <c r="R6" s="92">
        <v>0</v>
      </c>
      <c r="S6" s="92">
        <v>0</v>
      </c>
      <c r="T6" s="169">
        <f>SUM(U6:V6)</f>
        <v>0</v>
      </c>
      <c r="U6" s="92">
        <v>0</v>
      </c>
      <c r="V6" s="92">
        <v>0</v>
      </c>
      <c r="W6" s="36">
        <f>SUM(X6:Y6)</f>
        <v>0</v>
      </c>
      <c r="X6" s="92">
        <v>0</v>
      </c>
      <c r="Y6" s="92">
        <v>0</v>
      </c>
      <c r="Z6" s="10">
        <f>SUM(AA6:AB6)</f>
        <v>0</v>
      </c>
      <c r="AA6" s="93">
        <v>0</v>
      </c>
      <c r="AB6" s="93">
        <v>0</v>
      </c>
      <c r="AC6" s="37">
        <f>SUM(AD6:AE6)</f>
        <v>0</v>
      </c>
      <c r="AD6" s="93">
        <v>0</v>
      </c>
      <c r="AE6" s="115">
        <v>0</v>
      </c>
      <c r="AF6" s="38">
        <f>SUM(AG6:AH6)</f>
        <v>0</v>
      </c>
      <c r="AG6" s="93">
        <v>0</v>
      </c>
      <c r="AH6" s="93">
        <v>0</v>
      </c>
      <c r="AI6" s="158">
        <f>AJ6+AK6</f>
        <v>0</v>
      </c>
      <c r="AJ6" s="159">
        <v>0</v>
      </c>
      <c r="AK6" s="159">
        <v>0</v>
      </c>
      <c r="AL6" s="39">
        <f>SUM(AM6:AN6)</f>
        <v>0</v>
      </c>
      <c r="AM6" s="93">
        <v>0</v>
      </c>
      <c r="AN6" s="93">
        <v>0</v>
      </c>
    </row>
    <row r="7" spans="1:40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</row>
    <row r="8" spans="1:40" ht="61.5" customHeight="1" x14ac:dyDescent="0.25">
      <c r="A8" s="173" t="s">
        <v>46</v>
      </c>
      <c r="B8" s="173"/>
      <c r="C8" s="173"/>
      <c r="D8" s="173"/>
      <c r="E8" s="173"/>
      <c r="F8" s="124"/>
      <c r="G8" s="274" t="s">
        <v>47</v>
      </c>
      <c r="H8" s="274"/>
      <c r="I8" s="274"/>
      <c r="J8" s="172" t="s">
        <v>85</v>
      </c>
      <c r="K8" s="172"/>
      <c r="L8" s="172"/>
      <c r="M8" s="172"/>
      <c r="N8" s="172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</row>
    <row r="9" spans="1:40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</row>
    <row r="10" spans="1:40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</row>
    <row r="11" spans="1:40" ht="18.75" x14ac:dyDescent="0.3">
      <c r="A11" s="320" t="s">
        <v>67</v>
      </c>
      <c r="B11" s="320"/>
      <c r="C11" s="320"/>
      <c r="D11" s="320"/>
      <c r="E11" s="320"/>
      <c r="F11" s="320"/>
      <c r="G11" s="320"/>
    </row>
    <row r="12" spans="1:40" ht="18.75" x14ac:dyDescent="0.3">
      <c r="A12" s="78" t="s">
        <v>40</v>
      </c>
    </row>
  </sheetData>
  <sheetProtection algorithmName="SHA-512" hashValue="AZLL5EN6SReuJnKylaj24eX2ubLLab3VPspWdrhH7Pmm3+Pw//RHyMhzh5hXV2teFBnJwv9Etf8clKh79nSCWQ==" saltValue="kgzk8cu6YN8VNcRZGSk6ig==" spinCount="100000" sheet="1" objects="1" scenarios="1"/>
  <mergeCells count="24">
    <mergeCell ref="Z4:AB4"/>
    <mergeCell ref="AC4:AE4"/>
    <mergeCell ref="AF4:AH4"/>
    <mergeCell ref="AL4:AN4"/>
    <mergeCell ref="A1:W1"/>
    <mergeCell ref="A3:A5"/>
    <mergeCell ref="B3:C5"/>
    <mergeCell ref="E3:P3"/>
    <mergeCell ref="Q3:AE3"/>
    <mergeCell ref="AF3:AN3"/>
    <mergeCell ref="E4:G4"/>
    <mergeCell ref="H4:J4"/>
    <mergeCell ref="K4:M4"/>
    <mergeCell ref="N4:P4"/>
    <mergeCell ref="AI4:AK4"/>
    <mergeCell ref="B6:C6"/>
    <mergeCell ref="D3:D5"/>
    <mergeCell ref="A11:G11"/>
    <mergeCell ref="Q4:S4"/>
    <mergeCell ref="W4:Y4"/>
    <mergeCell ref="A8:E8"/>
    <mergeCell ref="G8:I8"/>
    <mergeCell ref="J8:N8"/>
    <mergeCell ref="T4:V4"/>
  </mergeCells>
  <pageMargins left="0.7" right="0.7" top="0.75" bottom="0.75" header="0.3" footer="0.3"/>
  <pageSetup paperSize="9" scale="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view="pageBreakPreview" zoomScaleSheetLayoutView="100" workbookViewId="0">
      <selection activeCell="G8" sqref="G8:I8"/>
    </sheetView>
  </sheetViews>
  <sheetFormatPr defaultRowHeight="15" x14ac:dyDescent="0.25"/>
  <cols>
    <col min="1" max="1" width="5.7109375" customWidth="1"/>
    <col min="19" max="29" width="9.140625" style="42"/>
  </cols>
  <sheetData>
    <row r="1" spans="1:32" ht="18.75" x14ac:dyDescent="0.3">
      <c r="A1" s="332" t="s">
        <v>69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57"/>
      <c r="T1" s="57"/>
      <c r="U1" s="57"/>
      <c r="V1" s="57"/>
      <c r="W1" s="57"/>
      <c r="X1" s="57"/>
      <c r="Y1" s="57"/>
    </row>
    <row r="2" spans="1:32" ht="15.75" x14ac:dyDescent="0.25">
      <c r="A2" s="42"/>
      <c r="B2" s="42"/>
      <c r="C2" s="42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0"/>
      <c r="Q2" s="61"/>
      <c r="R2" s="61"/>
      <c r="S2" s="62"/>
      <c r="T2" s="62"/>
      <c r="U2" s="62"/>
      <c r="V2" s="62"/>
      <c r="W2" s="62"/>
      <c r="X2" s="62"/>
      <c r="Y2" s="62"/>
      <c r="Z2" s="62"/>
      <c r="AA2" s="62"/>
    </row>
    <row r="3" spans="1:32" x14ac:dyDescent="0.25">
      <c r="A3" s="363" t="s">
        <v>21</v>
      </c>
      <c r="B3" s="365" t="s">
        <v>14</v>
      </c>
      <c r="C3" s="365"/>
      <c r="D3" s="358" t="s">
        <v>1</v>
      </c>
      <c r="E3" s="358"/>
      <c r="F3" s="358"/>
      <c r="G3" s="359" t="s">
        <v>18</v>
      </c>
      <c r="H3" s="359"/>
      <c r="I3" s="359"/>
      <c r="J3" s="360" t="s">
        <v>19</v>
      </c>
      <c r="K3" s="360"/>
      <c r="L3" s="360"/>
      <c r="M3" s="361" t="s">
        <v>20</v>
      </c>
      <c r="N3" s="361"/>
      <c r="O3" s="361"/>
      <c r="P3" s="367" t="s">
        <v>10</v>
      </c>
      <c r="Q3" s="367"/>
      <c r="R3" s="367"/>
      <c r="S3" s="366" t="s">
        <v>60</v>
      </c>
      <c r="T3" s="366"/>
      <c r="U3" s="366"/>
      <c r="V3" s="362"/>
      <c r="W3" s="362"/>
      <c r="X3" s="362"/>
      <c r="Y3" s="362"/>
      <c r="Z3" s="362"/>
      <c r="AA3" s="362"/>
      <c r="AB3" s="362"/>
      <c r="AC3" s="362"/>
      <c r="AD3" s="362"/>
      <c r="AE3" s="42"/>
      <c r="AF3" s="42"/>
    </row>
    <row r="4" spans="1:32" x14ac:dyDescent="0.25">
      <c r="A4" s="364"/>
      <c r="B4" s="365"/>
      <c r="C4" s="365"/>
      <c r="D4" s="25" t="s">
        <v>1</v>
      </c>
      <c r="E4" s="25" t="s">
        <v>0</v>
      </c>
      <c r="F4" s="25" t="s">
        <v>12</v>
      </c>
      <c r="G4" s="26" t="s">
        <v>1</v>
      </c>
      <c r="H4" s="26" t="s">
        <v>0</v>
      </c>
      <c r="I4" s="26" t="s">
        <v>12</v>
      </c>
      <c r="J4" s="27" t="s">
        <v>1</v>
      </c>
      <c r="K4" s="27" t="s">
        <v>0</v>
      </c>
      <c r="L4" s="27" t="s">
        <v>12</v>
      </c>
      <c r="M4" s="13" t="s">
        <v>1</v>
      </c>
      <c r="N4" s="13" t="s">
        <v>0</v>
      </c>
      <c r="O4" s="13" t="s">
        <v>12</v>
      </c>
      <c r="P4" s="6" t="s">
        <v>1</v>
      </c>
      <c r="Q4" s="6" t="s">
        <v>0</v>
      </c>
      <c r="R4" s="11" t="s">
        <v>12</v>
      </c>
      <c r="S4" s="156" t="s">
        <v>1</v>
      </c>
      <c r="T4" s="156" t="s">
        <v>0</v>
      </c>
      <c r="U4" s="160" t="s">
        <v>12</v>
      </c>
      <c r="V4" s="44"/>
      <c r="W4" s="44"/>
      <c r="X4" s="44"/>
      <c r="Y4" s="44"/>
      <c r="Z4" s="44"/>
      <c r="AA4" s="44"/>
      <c r="AB4" s="44"/>
      <c r="AC4" s="44"/>
      <c r="AD4" s="44"/>
      <c r="AE4" s="42"/>
      <c r="AF4" s="42"/>
    </row>
    <row r="5" spans="1:32" x14ac:dyDescent="0.25">
      <c r="A5" s="91">
        <v>1</v>
      </c>
      <c r="B5" s="183" t="s">
        <v>81</v>
      </c>
      <c r="C5" s="184"/>
      <c r="D5" s="32">
        <f>SUM(G5,J5,M5,S5,)</f>
        <v>0</v>
      </c>
      <c r="E5" s="32">
        <f>SUM(H5,K5,N5,T5,)</f>
        <v>0</v>
      </c>
      <c r="F5" s="32">
        <f>SUM(I5,L5,O5,U5,)</f>
        <v>0</v>
      </c>
      <c r="G5" s="33">
        <f>SUM(H5:I5)</f>
        <v>0</v>
      </c>
      <c r="H5" s="114">
        <v>0</v>
      </c>
      <c r="I5" s="114">
        <v>0</v>
      </c>
      <c r="J5" s="35">
        <f>SUM(K5:L5)</f>
        <v>0</v>
      </c>
      <c r="K5" s="92">
        <v>0</v>
      </c>
      <c r="L5" s="92">
        <v>0</v>
      </c>
      <c r="M5" s="14">
        <f>SUM(N5:O5)</f>
        <v>0</v>
      </c>
      <c r="N5" s="92">
        <v>0</v>
      </c>
      <c r="O5" s="92">
        <v>0</v>
      </c>
      <c r="P5" s="7">
        <f>SUM(Q5:R5)</f>
        <v>0</v>
      </c>
      <c r="Q5" s="92">
        <v>0</v>
      </c>
      <c r="R5" s="117">
        <v>0</v>
      </c>
      <c r="S5" s="161">
        <f>SUM(T5:U5)</f>
        <v>0</v>
      </c>
      <c r="T5" s="162">
        <v>0</v>
      </c>
      <c r="U5" s="163">
        <v>0</v>
      </c>
      <c r="V5" s="58"/>
      <c r="W5" s="58"/>
      <c r="X5" s="58"/>
      <c r="Y5" s="45"/>
      <c r="Z5" s="45"/>
      <c r="AA5" s="45"/>
      <c r="AB5" s="45"/>
      <c r="AC5" s="45"/>
      <c r="AD5" s="45"/>
      <c r="AE5" s="42"/>
      <c r="AF5" s="42"/>
    </row>
    <row r="6" spans="1:32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59"/>
      <c r="T6" s="59"/>
      <c r="U6" s="59"/>
      <c r="V6" s="59"/>
      <c r="W6" s="59"/>
    </row>
    <row r="7" spans="1:32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59"/>
      <c r="T7" s="59"/>
      <c r="U7" s="59"/>
      <c r="V7" s="59"/>
      <c r="W7" s="59"/>
    </row>
    <row r="8" spans="1:32" ht="48.75" customHeight="1" x14ac:dyDescent="0.25">
      <c r="A8" s="173" t="s">
        <v>46</v>
      </c>
      <c r="B8" s="173"/>
      <c r="C8" s="173"/>
      <c r="D8" s="173"/>
      <c r="E8" s="173"/>
      <c r="F8" s="124"/>
      <c r="G8" s="274" t="s">
        <v>87</v>
      </c>
      <c r="H8" s="274"/>
      <c r="I8" s="274"/>
      <c r="J8" s="172"/>
      <c r="K8" s="172"/>
      <c r="L8" s="172"/>
      <c r="M8" s="172"/>
      <c r="N8" s="172"/>
      <c r="O8" s="123"/>
      <c r="P8" s="123"/>
      <c r="Q8" s="123"/>
      <c r="R8" s="123"/>
      <c r="S8" s="59"/>
      <c r="T8" s="59"/>
      <c r="U8" s="59"/>
      <c r="V8" s="59"/>
      <c r="W8" s="59"/>
    </row>
    <row r="9" spans="1:32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59"/>
      <c r="T9" s="59"/>
      <c r="U9" s="59"/>
      <c r="V9" s="59"/>
      <c r="W9" s="59"/>
    </row>
    <row r="10" spans="1:32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  <c r="T10" s="59"/>
      <c r="U10" s="59"/>
      <c r="V10" s="59"/>
      <c r="W10" s="59"/>
    </row>
    <row r="11" spans="1:32" ht="18.75" x14ac:dyDescent="0.3">
      <c r="A11" s="78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59"/>
      <c r="T11" s="59"/>
      <c r="U11" s="59"/>
      <c r="V11" s="59"/>
      <c r="W11" s="59"/>
    </row>
    <row r="12" spans="1:32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59"/>
      <c r="T12" s="59"/>
      <c r="U12" s="59"/>
      <c r="V12" s="59"/>
      <c r="W12" s="59"/>
    </row>
    <row r="13" spans="1:32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59"/>
      <c r="T13" s="59"/>
      <c r="U13" s="59"/>
      <c r="V13" s="59"/>
      <c r="W13" s="59"/>
    </row>
    <row r="14" spans="1:32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59"/>
      <c r="T14" s="59"/>
      <c r="U14" s="59"/>
      <c r="V14" s="59"/>
      <c r="W14" s="59"/>
    </row>
    <row r="15" spans="1:32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59"/>
      <c r="T15" s="59"/>
      <c r="U15" s="59"/>
      <c r="V15" s="59"/>
      <c r="W15" s="59"/>
    </row>
    <row r="16" spans="1:32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59"/>
      <c r="T16" s="59"/>
      <c r="U16" s="59"/>
      <c r="V16" s="59"/>
      <c r="W16" s="59"/>
    </row>
    <row r="17" spans="1: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59"/>
      <c r="T17" s="59"/>
      <c r="U17" s="59"/>
    </row>
    <row r="18" spans="1:2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59"/>
      <c r="T18" s="59"/>
      <c r="U18" s="59"/>
    </row>
  </sheetData>
  <sheetProtection algorithmName="SHA-512" hashValue="QQMNjpCsD+ekoJHSQwLIrWdWrFPHOONzHqtxbPbeME4KQ3SinTqo0WAzDnPvJVR7w+5ZGfSFFuwkVdncevNkHg==" saltValue="Dx8CjDkvHDJSB+eT60fYTA==" spinCount="100000" sheet="1" objects="1" scenarios="1"/>
  <mergeCells count="16">
    <mergeCell ref="V3:X3"/>
    <mergeCell ref="Y3:AA3"/>
    <mergeCell ref="AB3:AD3"/>
    <mergeCell ref="A1:R1"/>
    <mergeCell ref="A3:A4"/>
    <mergeCell ref="B3:C4"/>
    <mergeCell ref="S3:U3"/>
    <mergeCell ref="P3:R3"/>
    <mergeCell ref="A8:E8"/>
    <mergeCell ref="G8:I8"/>
    <mergeCell ref="J8:N8"/>
    <mergeCell ref="B5:C5"/>
    <mergeCell ref="D3:F3"/>
    <mergeCell ref="G3:I3"/>
    <mergeCell ref="J3:L3"/>
    <mergeCell ref="M3:O3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view="pageBreakPreview" zoomScaleSheetLayoutView="100" workbookViewId="0">
      <selection activeCell="J7" sqref="J7:N7"/>
    </sheetView>
  </sheetViews>
  <sheetFormatPr defaultRowHeight="15" x14ac:dyDescent="0.25"/>
  <cols>
    <col min="1" max="1" width="5" customWidth="1"/>
    <col min="35" max="40" width="9.140625" style="42"/>
  </cols>
  <sheetData>
    <row r="1" spans="1:43" s="42" customFormat="1" ht="18.75" x14ac:dyDescent="0.3">
      <c r="A1" s="332" t="s">
        <v>70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</row>
    <row r="2" spans="1:43" s="42" customFormat="1" ht="15.75" x14ac:dyDescent="0.25">
      <c r="E2" s="375"/>
      <c r="F2" s="376"/>
      <c r="G2" s="376"/>
      <c r="H2" s="376"/>
      <c r="I2" s="376"/>
      <c r="J2" s="376"/>
      <c r="K2" s="376"/>
      <c r="L2" s="376"/>
      <c r="M2" s="376"/>
      <c r="N2" s="375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3" ht="30.75" customHeight="1" x14ac:dyDescent="0.25">
      <c r="A3" s="363" t="s">
        <v>13</v>
      </c>
      <c r="B3" s="371" t="s">
        <v>14</v>
      </c>
      <c r="C3" s="372"/>
      <c r="D3" s="368" t="s">
        <v>71</v>
      </c>
      <c r="E3" s="378" t="s">
        <v>1</v>
      </c>
      <c r="F3" s="378"/>
      <c r="G3" s="378"/>
      <c r="H3" s="379" t="s">
        <v>15</v>
      </c>
      <c r="I3" s="379"/>
      <c r="J3" s="379"/>
      <c r="K3" s="304" t="s">
        <v>22</v>
      </c>
      <c r="L3" s="304"/>
      <c r="M3" s="304"/>
      <c r="N3" s="275" t="s">
        <v>27</v>
      </c>
      <c r="O3" s="275"/>
      <c r="P3" s="275"/>
      <c r="Q3" s="265" t="s">
        <v>80</v>
      </c>
      <c r="R3" s="266"/>
      <c r="S3" s="267"/>
      <c r="T3" s="380" t="s">
        <v>23</v>
      </c>
      <c r="U3" s="380"/>
      <c r="V3" s="380"/>
      <c r="W3" s="314" t="s">
        <v>24</v>
      </c>
      <c r="X3" s="314"/>
      <c r="Y3" s="314"/>
      <c r="Z3" s="381" t="s">
        <v>25</v>
      </c>
      <c r="AA3" s="381"/>
      <c r="AB3" s="381"/>
      <c r="AC3" s="330" t="s">
        <v>26</v>
      </c>
      <c r="AD3" s="330"/>
      <c r="AE3" s="330"/>
      <c r="AF3" s="370" t="s">
        <v>60</v>
      </c>
      <c r="AG3" s="370"/>
      <c r="AH3" s="370"/>
      <c r="AI3" s="331" t="s">
        <v>17</v>
      </c>
      <c r="AJ3" s="331"/>
      <c r="AK3" s="331"/>
      <c r="AL3" s="43"/>
      <c r="AM3" s="43"/>
      <c r="AN3" s="43"/>
      <c r="AO3" s="43"/>
      <c r="AP3" s="43"/>
      <c r="AQ3" s="43"/>
    </row>
    <row r="4" spans="1:43" x14ac:dyDescent="0.25">
      <c r="A4" s="364"/>
      <c r="B4" s="373"/>
      <c r="C4" s="374"/>
      <c r="D4" s="369"/>
      <c r="E4" s="55" t="s">
        <v>1</v>
      </c>
      <c r="F4" s="25" t="s">
        <v>0</v>
      </c>
      <c r="G4" s="25" t="s">
        <v>12</v>
      </c>
      <c r="H4" s="26" t="s">
        <v>1</v>
      </c>
      <c r="I4" s="26" t="s">
        <v>0</v>
      </c>
      <c r="J4" s="26" t="s">
        <v>12</v>
      </c>
      <c r="K4" s="13" t="s">
        <v>1</v>
      </c>
      <c r="L4" s="13" t="s">
        <v>0</v>
      </c>
      <c r="M4" s="13" t="s">
        <v>12</v>
      </c>
      <c r="N4" s="6" t="s">
        <v>1</v>
      </c>
      <c r="O4" s="6" t="s">
        <v>0</v>
      </c>
      <c r="P4" s="6" t="s">
        <v>12</v>
      </c>
      <c r="Q4" s="168" t="s">
        <v>1</v>
      </c>
      <c r="R4" s="168" t="s">
        <v>0</v>
      </c>
      <c r="S4" s="168" t="s">
        <v>12</v>
      </c>
      <c r="T4" s="28" t="s">
        <v>1</v>
      </c>
      <c r="U4" s="28" t="s">
        <v>0</v>
      </c>
      <c r="V4" s="28" t="s">
        <v>12</v>
      </c>
      <c r="W4" s="9" t="s">
        <v>1</v>
      </c>
      <c r="X4" s="9" t="s">
        <v>0</v>
      </c>
      <c r="Y4" s="9" t="s">
        <v>12</v>
      </c>
      <c r="Z4" s="29" t="s">
        <v>1</v>
      </c>
      <c r="AA4" s="29" t="s">
        <v>0</v>
      </c>
      <c r="AB4" s="29" t="s">
        <v>12</v>
      </c>
      <c r="AC4" s="30" t="s">
        <v>1</v>
      </c>
      <c r="AD4" s="30" t="s">
        <v>0</v>
      </c>
      <c r="AE4" s="30" t="s">
        <v>12</v>
      </c>
      <c r="AF4" s="156" t="s">
        <v>1</v>
      </c>
      <c r="AG4" s="156" t="s">
        <v>0</v>
      </c>
      <c r="AH4" s="156" t="s">
        <v>12</v>
      </c>
      <c r="AI4" s="31" t="s">
        <v>1</v>
      </c>
      <c r="AJ4" s="31" t="s">
        <v>0</v>
      </c>
      <c r="AK4" s="31" t="s">
        <v>12</v>
      </c>
      <c r="AL4" s="44"/>
      <c r="AM4" s="44"/>
      <c r="AN4" s="44"/>
      <c r="AO4" s="44"/>
      <c r="AP4" s="44"/>
      <c r="AQ4" s="44"/>
    </row>
    <row r="5" spans="1:43" x14ac:dyDescent="0.25">
      <c r="A5" s="91">
        <v>1</v>
      </c>
      <c r="B5" s="183" t="s">
        <v>81</v>
      </c>
      <c r="C5" s="184"/>
      <c r="D5" s="54">
        <f>'№29. Все раб. школа-сад'!G5</f>
        <v>0</v>
      </c>
      <c r="E5" s="56">
        <f>SUM(H5,K5,N5,T5,W5,Z5,AC5,AI5+Q5+AF5)</f>
        <v>0</v>
      </c>
      <c r="F5" s="32">
        <f>SUM(I5,L5,O5,U5,X5,AA5,AD5,AJ5+R5+AG5)</f>
        <v>0</v>
      </c>
      <c r="G5" s="32">
        <f>SUM(J5,M5,P5,V5,Y5,AB5,AE5,AK5+S5+AH5)</f>
        <v>0</v>
      </c>
      <c r="H5" s="33">
        <f>SUM(I5:J5)</f>
        <v>0</v>
      </c>
      <c r="I5" s="114">
        <v>0</v>
      </c>
      <c r="J5" s="114">
        <v>0</v>
      </c>
      <c r="K5" s="14">
        <f>SUM(L5:M5)</f>
        <v>0</v>
      </c>
      <c r="L5" s="92">
        <v>0</v>
      </c>
      <c r="M5" s="92">
        <v>0</v>
      </c>
      <c r="N5" s="7">
        <f>SUM(O5:P5)</f>
        <v>0</v>
      </c>
      <c r="O5" s="92">
        <v>0</v>
      </c>
      <c r="P5" s="92">
        <v>0</v>
      </c>
      <c r="Q5" s="169">
        <f>SUM(R5:S5)</f>
        <v>0</v>
      </c>
      <c r="R5" s="92">
        <v>0</v>
      </c>
      <c r="S5" s="92">
        <v>0</v>
      </c>
      <c r="T5" s="36">
        <f>SUM(U5:V5)</f>
        <v>0</v>
      </c>
      <c r="U5" s="92">
        <v>0</v>
      </c>
      <c r="V5" s="92">
        <v>0</v>
      </c>
      <c r="W5" s="10">
        <f>SUM(X5:Y5)</f>
        <v>0</v>
      </c>
      <c r="X5" s="93">
        <v>0</v>
      </c>
      <c r="Y5" s="93">
        <v>0</v>
      </c>
      <c r="Z5" s="37">
        <f>SUM(AA5:AB5)</f>
        <v>0</v>
      </c>
      <c r="AA5" s="93">
        <v>0</v>
      </c>
      <c r="AB5" s="93">
        <v>0</v>
      </c>
      <c r="AC5" s="38">
        <f>SUM(AD5:AE5)</f>
        <v>0</v>
      </c>
      <c r="AD5" s="93">
        <v>0</v>
      </c>
      <c r="AE5" s="93">
        <v>0</v>
      </c>
      <c r="AF5" s="157">
        <f>SUM(AG5:AH5)</f>
        <v>0</v>
      </c>
      <c r="AG5" s="159">
        <v>0</v>
      </c>
      <c r="AH5" s="159">
        <v>0</v>
      </c>
      <c r="AI5" s="39">
        <f>SUM(AJ5:AK5)</f>
        <v>0</v>
      </c>
      <c r="AJ5" s="93">
        <v>0</v>
      </c>
      <c r="AK5" s="93">
        <v>0</v>
      </c>
      <c r="AL5" s="45"/>
      <c r="AM5" s="45"/>
      <c r="AN5" s="45"/>
      <c r="AO5" s="45"/>
      <c r="AP5" s="45"/>
      <c r="AQ5" s="45"/>
    </row>
    <row r="6" spans="1:4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43" ht="62.25" customHeight="1" x14ac:dyDescent="0.25">
      <c r="A7" s="173" t="s">
        <v>46</v>
      </c>
      <c r="B7" s="173"/>
      <c r="C7" s="173"/>
      <c r="D7" s="173"/>
      <c r="E7" s="173"/>
      <c r="F7" s="124"/>
      <c r="G7" s="274" t="s">
        <v>47</v>
      </c>
      <c r="H7" s="274"/>
      <c r="I7" s="274"/>
      <c r="J7" s="172" t="s">
        <v>86</v>
      </c>
      <c r="K7" s="172"/>
      <c r="L7" s="172"/>
      <c r="M7" s="172"/>
      <c r="N7" s="172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43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43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43" ht="18.75" x14ac:dyDescent="0.3">
      <c r="A10" s="320" t="s">
        <v>72</v>
      </c>
      <c r="B10" s="320"/>
      <c r="C10" s="320"/>
      <c r="D10" s="320"/>
      <c r="E10" s="320"/>
      <c r="F10" s="320"/>
      <c r="G10" s="320"/>
    </row>
    <row r="11" spans="1:43" ht="18.75" x14ac:dyDescent="0.3">
      <c r="A11" s="78" t="s">
        <v>40</v>
      </c>
    </row>
  </sheetData>
  <sheetProtection algorithmName="SHA-512" hashValue="BNFzmmVGi0/lYYlfc0rwDBg95NW4VNKjl1F73tKq5vCPFHDgAdsr7Oq7efHB1va0vQrsu0yHk4kgM0xonkKNnQ==" saltValue="pG+CTlXuS6+/GLl2+Ny6ig==" spinCount="100000" sheet="1" objects="1" scenarios="1"/>
  <mergeCells count="22">
    <mergeCell ref="A1:W1"/>
    <mergeCell ref="A3:A4"/>
    <mergeCell ref="B3:C4"/>
    <mergeCell ref="E2:M2"/>
    <mergeCell ref="N2:AB2"/>
    <mergeCell ref="E3:G3"/>
    <mergeCell ref="H3:J3"/>
    <mergeCell ref="K3:M3"/>
    <mergeCell ref="N3:P3"/>
    <mergeCell ref="T3:V3"/>
    <mergeCell ref="W3:Y3"/>
    <mergeCell ref="Z3:AB3"/>
    <mergeCell ref="Q3:S3"/>
    <mergeCell ref="B5:C5"/>
    <mergeCell ref="D3:D4"/>
    <mergeCell ref="A10:G10"/>
    <mergeCell ref="AC3:AE3"/>
    <mergeCell ref="AI3:AK3"/>
    <mergeCell ref="A7:E7"/>
    <mergeCell ref="G7:I7"/>
    <mergeCell ref="J7:N7"/>
    <mergeCell ref="AF3:AH3"/>
  </mergeCells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view="pageBreakPreview" zoomScale="90" zoomScaleSheetLayoutView="90" workbookViewId="0">
      <selection activeCell="J7" sqref="J7:N7"/>
    </sheetView>
  </sheetViews>
  <sheetFormatPr defaultRowHeight="15" x14ac:dyDescent="0.25"/>
  <cols>
    <col min="1" max="1" width="5.85546875" customWidth="1"/>
  </cols>
  <sheetData>
    <row r="1" spans="1:30" ht="36.75" customHeight="1" x14ac:dyDescent="0.3">
      <c r="A1" s="382" t="s">
        <v>73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42"/>
      <c r="T1" s="42"/>
      <c r="U1" s="59"/>
      <c r="V1" s="42"/>
      <c r="W1" s="42"/>
      <c r="X1" s="42"/>
      <c r="Y1" s="42"/>
      <c r="Z1" s="42"/>
      <c r="AA1" s="42"/>
    </row>
    <row r="2" spans="1:30" ht="15.75" x14ac:dyDescent="0.25">
      <c r="A2" s="42"/>
      <c r="B2" s="42"/>
      <c r="C2" s="42"/>
      <c r="D2" s="375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</row>
    <row r="3" spans="1:30" x14ac:dyDescent="0.25">
      <c r="A3" s="363" t="s">
        <v>13</v>
      </c>
      <c r="B3" s="371" t="s">
        <v>14</v>
      </c>
      <c r="C3" s="372"/>
      <c r="D3" s="358" t="s">
        <v>1</v>
      </c>
      <c r="E3" s="358"/>
      <c r="F3" s="358"/>
      <c r="G3" s="359" t="s">
        <v>18</v>
      </c>
      <c r="H3" s="359"/>
      <c r="I3" s="359"/>
      <c r="J3" s="360" t="s">
        <v>19</v>
      </c>
      <c r="K3" s="360"/>
      <c r="L3" s="360"/>
      <c r="M3" s="361" t="s">
        <v>20</v>
      </c>
      <c r="N3" s="361"/>
      <c r="O3" s="361"/>
      <c r="P3" s="367" t="s">
        <v>10</v>
      </c>
      <c r="Q3" s="367"/>
      <c r="R3" s="367"/>
      <c r="S3" s="366" t="s">
        <v>60</v>
      </c>
      <c r="T3" s="366"/>
      <c r="U3" s="366"/>
      <c r="V3" s="362"/>
      <c r="W3" s="362"/>
      <c r="X3" s="362"/>
      <c r="Y3" s="362"/>
      <c r="Z3" s="362"/>
      <c r="AA3" s="362"/>
      <c r="AB3" s="362"/>
      <c r="AC3" s="362"/>
      <c r="AD3" s="362"/>
    </row>
    <row r="4" spans="1:30" x14ac:dyDescent="0.25">
      <c r="A4" s="364"/>
      <c r="B4" s="373"/>
      <c r="C4" s="374"/>
      <c r="D4" s="25" t="s">
        <v>1</v>
      </c>
      <c r="E4" s="25" t="s">
        <v>0</v>
      </c>
      <c r="F4" s="25" t="s">
        <v>12</v>
      </c>
      <c r="G4" s="26" t="s">
        <v>1</v>
      </c>
      <c r="H4" s="26" t="s">
        <v>0</v>
      </c>
      <c r="I4" s="26" t="s">
        <v>12</v>
      </c>
      <c r="J4" s="27" t="s">
        <v>1</v>
      </c>
      <c r="K4" s="27" t="s">
        <v>0</v>
      </c>
      <c r="L4" s="27" t="s">
        <v>12</v>
      </c>
      <c r="M4" s="13" t="s">
        <v>1</v>
      </c>
      <c r="N4" s="13" t="s">
        <v>0</v>
      </c>
      <c r="O4" s="13" t="s">
        <v>12</v>
      </c>
      <c r="P4" s="6" t="s">
        <v>1</v>
      </c>
      <c r="Q4" s="6" t="s">
        <v>0</v>
      </c>
      <c r="R4" s="6" t="s">
        <v>12</v>
      </c>
      <c r="S4" s="156" t="s">
        <v>1</v>
      </c>
      <c r="T4" s="156" t="s">
        <v>0</v>
      </c>
      <c r="U4" s="156" t="s">
        <v>12</v>
      </c>
      <c r="V4" s="44"/>
      <c r="W4" s="44"/>
      <c r="X4" s="44"/>
      <c r="Y4" s="44"/>
      <c r="Z4" s="44"/>
      <c r="AA4" s="44"/>
      <c r="AB4" s="44"/>
      <c r="AC4" s="44"/>
      <c r="AD4" s="44"/>
    </row>
    <row r="5" spans="1:30" x14ac:dyDescent="0.25">
      <c r="A5" s="91">
        <v>1</v>
      </c>
      <c r="B5" s="183" t="s">
        <v>81</v>
      </c>
      <c r="C5" s="184"/>
      <c r="D5" s="32">
        <f>SUM(G5,J5,M5,S5,)</f>
        <v>35</v>
      </c>
      <c r="E5" s="32">
        <f>SUM(H5,K5,N5,T5,)</f>
        <v>9</v>
      </c>
      <c r="F5" s="32">
        <f>SUM(I5,L5,O5,U5,)</f>
        <v>26</v>
      </c>
      <c r="G5" s="33">
        <f>SUM(H5:I5)</f>
        <v>15</v>
      </c>
      <c r="H5" s="114">
        <v>4</v>
      </c>
      <c r="I5" s="114">
        <v>11</v>
      </c>
      <c r="J5" s="35">
        <f>SUM(K5:L5)</f>
        <v>9</v>
      </c>
      <c r="K5" s="92">
        <v>2</v>
      </c>
      <c r="L5" s="92">
        <v>7</v>
      </c>
      <c r="M5" s="14">
        <f>SUM(N5:O5)</f>
        <v>11</v>
      </c>
      <c r="N5" s="92">
        <v>3</v>
      </c>
      <c r="O5" s="92">
        <v>8</v>
      </c>
      <c r="P5" s="7">
        <f t="shared" ref="P5" si="0">SUM(Q5:R5)</f>
        <v>0</v>
      </c>
      <c r="Q5" s="92">
        <v>0</v>
      </c>
      <c r="R5" s="92">
        <v>0</v>
      </c>
      <c r="S5" s="161">
        <f t="shared" ref="S5" si="1">SUM(T5:U5)</f>
        <v>0</v>
      </c>
      <c r="T5" s="162">
        <v>0</v>
      </c>
      <c r="U5" s="162">
        <v>0</v>
      </c>
      <c r="V5" s="58"/>
      <c r="W5" s="58"/>
      <c r="X5" s="58"/>
      <c r="Y5" s="45"/>
      <c r="Z5" s="45"/>
      <c r="AA5" s="45"/>
      <c r="AB5" s="45"/>
      <c r="AC5" s="45"/>
      <c r="AD5" s="45"/>
    </row>
    <row r="6" spans="1:30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</row>
    <row r="7" spans="1:30" ht="48" customHeight="1" x14ac:dyDescent="0.25">
      <c r="A7" s="173" t="s">
        <v>46</v>
      </c>
      <c r="B7" s="173"/>
      <c r="C7" s="173"/>
      <c r="D7" s="173"/>
      <c r="E7" s="173"/>
      <c r="F7" s="124"/>
      <c r="G7" s="274" t="s">
        <v>47</v>
      </c>
      <c r="H7" s="274"/>
      <c r="I7" s="274"/>
      <c r="J7" s="172" t="s">
        <v>87</v>
      </c>
      <c r="K7" s="172"/>
      <c r="L7" s="172"/>
      <c r="M7" s="172"/>
      <c r="N7" s="172"/>
      <c r="O7" s="116"/>
      <c r="P7" s="116"/>
      <c r="Q7" s="116"/>
      <c r="R7" s="116"/>
    </row>
    <row r="8" spans="1:30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10" spans="1:30" ht="18.75" x14ac:dyDescent="0.3">
      <c r="A10" s="78" t="s">
        <v>40</v>
      </c>
    </row>
  </sheetData>
  <sheetProtection algorithmName="SHA-512" hashValue="LNdMdV3VTSRevLTl9Tdx03GWzoXnzaTOHULm2ZTpUFPIgsXlVJNpnkF9334pyyIhOkmY87GmKyLet8kRpndpeg==" saltValue="hfpBhDd7grNWgmmUTVLwjw==" spinCount="100000" sheet="1" objects="1" scenarios="1"/>
  <mergeCells count="18">
    <mergeCell ref="P3:R3"/>
    <mergeCell ref="Y3:AA3"/>
    <mergeCell ref="AB3:AD3"/>
    <mergeCell ref="A7:E7"/>
    <mergeCell ref="G7:I7"/>
    <mergeCell ref="J7:N7"/>
    <mergeCell ref="A1:R1"/>
    <mergeCell ref="A3:A4"/>
    <mergeCell ref="B3:C4"/>
    <mergeCell ref="B5:C5"/>
    <mergeCell ref="D2:O2"/>
    <mergeCell ref="P2:AA2"/>
    <mergeCell ref="D3:F3"/>
    <mergeCell ref="G3:I3"/>
    <mergeCell ref="J3:L3"/>
    <mergeCell ref="M3:O3"/>
    <mergeCell ref="S3:U3"/>
    <mergeCell ref="V3:X3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view="pageBreakPreview" zoomScaleSheetLayoutView="100" workbookViewId="0">
      <selection activeCell="J7" sqref="J7:N7"/>
    </sheetView>
  </sheetViews>
  <sheetFormatPr defaultRowHeight="15" x14ac:dyDescent="0.25"/>
  <cols>
    <col min="1" max="1" width="5.85546875" customWidth="1"/>
    <col min="35" max="40" width="9.140625" style="42"/>
  </cols>
  <sheetData>
    <row r="1" spans="1:43" s="42" customFormat="1" ht="18.75" x14ac:dyDescent="0.3">
      <c r="A1" s="63" t="s">
        <v>74</v>
      </c>
      <c r="V1" s="59"/>
    </row>
    <row r="2" spans="1:43" s="42" customFormat="1" ht="15.75" x14ac:dyDescent="0.25">
      <c r="E2" s="375"/>
      <c r="F2" s="376"/>
      <c r="G2" s="376"/>
      <c r="H2" s="376"/>
      <c r="I2" s="376"/>
      <c r="J2" s="376"/>
      <c r="K2" s="376"/>
      <c r="L2" s="376"/>
      <c r="M2" s="376"/>
      <c r="N2" s="375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3" s="3" customFormat="1" ht="28.5" customHeight="1" x14ac:dyDescent="0.25">
      <c r="A3" s="363" t="s">
        <v>13</v>
      </c>
      <c r="B3" s="371" t="s">
        <v>14</v>
      </c>
      <c r="C3" s="372"/>
      <c r="D3" s="368" t="s">
        <v>44</v>
      </c>
      <c r="E3" s="378" t="s">
        <v>1</v>
      </c>
      <c r="F3" s="378"/>
      <c r="G3" s="378"/>
      <c r="H3" s="379" t="s">
        <v>15</v>
      </c>
      <c r="I3" s="379"/>
      <c r="J3" s="379"/>
      <c r="K3" s="304" t="s">
        <v>22</v>
      </c>
      <c r="L3" s="304"/>
      <c r="M3" s="304"/>
      <c r="N3" s="275" t="s">
        <v>27</v>
      </c>
      <c r="O3" s="275"/>
      <c r="P3" s="275"/>
      <c r="Q3" s="265" t="s">
        <v>80</v>
      </c>
      <c r="R3" s="266"/>
      <c r="S3" s="267"/>
      <c r="T3" s="380" t="s">
        <v>23</v>
      </c>
      <c r="U3" s="380"/>
      <c r="V3" s="380"/>
      <c r="W3" s="314" t="s">
        <v>24</v>
      </c>
      <c r="X3" s="314"/>
      <c r="Y3" s="314"/>
      <c r="Z3" s="381" t="s">
        <v>25</v>
      </c>
      <c r="AA3" s="381"/>
      <c r="AB3" s="381"/>
      <c r="AC3" s="330" t="s">
        <v>26</v>
      </c>
      <c r="AD3" s="330"/>
      <c r="AE3" s="330"/>
      <c r="AF3" s="370" t="s">
        <v>60</v>
      </c>
      <c r="AG3" s="370"/>
      <c r="AH3" s="370"/>
      <c r="AI3" s="331" t="s">
        <v>17</v>
      </c>
      <c r="AJ3" s="331"/>
      <c r="AK3" s="331"/>
      <c r="AL3" s="24"/>
      <c r="AM3" s="24"/>
      <c r="AN3" s="24"/>
      <c r="AO3" s="24"/>
      <c r="AP3" s="24"/>
      <c r="AQ3" s="24"/>
    </row>
    <row r="4" spans="1:43" x14ac:dyDescent="0.25">
      <c r="A4" s="364"/>
      <c r="B4" s="373"/>
      <c r="C4" s="374"/>
      <c r="D4" s="369"/>
      <c r="E4" s="73" t="s">
        <v>1</v>
      </c>
      <c r="F4" s="64" t="s">
        <v>0</v>
      </c>
      <c r="G4" s="64" t="s">
        <v>12</v>
      </c>
      <c r="H4" s="65" t="s">
        <v>1</v>
      </c>
      <c r="I4" s="65" t="s">
        <v>0</v>
      </c>
      <c r="J4" s="65" t="s">
        <v>12</v>
      </c>
      <c r="K4" s="66" t="s">
        <v>1</v>
      </c>
      <c r="L4" s="66" t="s">
        <v>0</v>
      </c>
      <c r="M4" s="66" t="s">
        <v>12</v>
      </c>
      <c r="N4" s="67" t="s">
        <v>1</v>
      </c>
      <c r="O4" s="67" t="s">
        <v>0</v>
      </c>
      <c r="P4" s="67" t="s">
        <v>12</v>
      </c>
      <c r="Q4" s="168" t="s">
        <v>1</v>
      </c>
      <c r="R4" s="168" t="s">
        <v>0</v>
      </c>
      <c r="S4" s="168" t="s">
        <v>12</v>
      </c>
      <c r="T4" s="68" t="s">
        <v>1</v>
      </c>
      <c r="U4" s="68" t="s">
        <v>0</v>
      </c>
      <c r="V4" s="68" t="s">
        <v>12</v>
      </c>
      <c r="W4" s="69" t="s">
        <v>1</v>
      </c>
      <c r="X4" s="69" t="s">
        <v>0</v>
      </c>
      <c r="Y4" s="69" t="s">
        <v>12</v>
      </c>
      <c r="Z4" s="70" t="s">
        <v>1</v>
      </c>
      <c r="AA4" s="70" t="s">
        <v>0</v>
      </c>
      <c r="AB4" s="70" t="s">
        <v>12</v>
      </c>
      <c r="AC4" s="71" t="s">
        <v>1</v>
      </c>
      <c r="AD4" s="71" t="s">
        <v>0</v>
      </c>
      <c r="AE4" s="71" t="s">
        <v>12</v>
      </c>
      <c r="AF4" s="164" t="s">
        <v>1</v>
      </c>
      <c r="AG4" s="164" t="s">
        <v>0</v>
      </c>
      <c r="AH4" s="164" t="s">
        <v>12</v>
      </c>
      <c r="AI4" s="72" t="s">
        <v>1</v>
      </c>
      <c r="AJ4" s="72" t="s">
        <v>0</v>
      </c>
      <c r="AK4" s="72" t="s">
        <v>12</v>
      </c>
      <c r="AL4" s="44"/>
      <c r="AM4" s="44"/>
      <c r="AN4" s="44"/>
      <c r="AO4" s="44"/>
      <c r="AP4" s="44"/>
      <c r="AQ4" s="44"/>
    </row>
    <row r="5" spans="1:43" x14ac:dyDescent="0.25">
      <c r="A5" s="91">
        <v>1</v>
      </c>
      <c r="B5" s="183" t="s">
        <v>81</v>
      </c>
      <c r="C5" s="184"/>
      <c r="D5" s="54">
        <f>'№31. Всего раб. ОО'!G5</f>
        <v>15</v>
      </c>
      <c r="E5" s="56">
        <f>SUM(H5,K5,N5,T5,W5,Z5,AC5,AF5+Q5+AI5)</f>
        <v>15</v>
      </c>
      <c r="F5" s="32">
        <f>SUM(I5,L5,O5,U5,X5,AA5,AD5,AG5+R5+AJ5)</f>
        <v>4</v>
      </c>
      <c r="G5" s="32">
        <f>SUM(J5,M5,P5,V5,Y5,AB5,AE5,AH5+S5+AK5)</f>
        <v>11</v>
      </c>
      <c r="H5" s="33">
        <f>SUM(I5:J5)</f>
        <v>11</v>
      </c>
      <c r="I5" s="114">
        <v>3</v>
      </c>
      <c r="J5" s="114">
        <v>8</v>
      </c>
      <c r="K5" s="14">
        <f>SUM(L5:M5)</f>
        <v>4</v>
      </c>
      <c r="L5" s="92">
        <v>1</v>
      </c>
      <c r="M5" s="92">
        <v>3</v>
      </c>
      <c r="N5" s="7">
        <f>SUM(O5:P5)</f>
        <v>0</v>
      </c>
      <c r="O5" s="92">
        <v>0</v>
      </c>
      <c r="P5" s="92">
        <v>0</v>
      </c>
      <c r="Q5" s="169">
        <f>SUM(R5:S5)</f>
        <v>0</v>
      </c>
      <c r="R5" s="92">
        <v>0</v>
      </c>
      <c r="S5" s="92">
        <v>0</v>
      </c>
      <c r="T5" s="36">
        <f>SUM(U5:V5)</f>
        <v>0</v>
      </c>
      <c r="U5" s="92">
        <v>0</v>
      </c>
      <c r="V5" s="92"/>
      <c r="W5" s="10">
        <f>SUM(X5:Y5)</f>
        <v>0</v>
      </c>
      <c r="X5" s="93">
        <v>0</v>
      </c>
      <c r="Y5" s="93">
        <v>0</v>
      </c>
      <c r="Z5" s="37">
        <f>SUM(AA5:AB5)</f>
        <v>0</v>
      </c>
      <c r="AA5" s="93">
        <v>0</v>
      </c>
      <c r="AB5" s="93">
        <v>0</v>
      </c>
      <c r="AC5" s="38">
        <f>SUM(AD5:AE5)</f>
        <v>0</v>
      </c>
      <c r="AD5" s="93">
        <v>0</v>
      </c>
      <c r="AE5" s="115">
        <v>0</v>
      </c>
      <c r="AF5" s="157">
        <f>SUM(AG5:AH5)</f>
        <v>0</v>
      </c>
      <c r="AG5" s="159">
        <v>0</v>
      </c>
      <c r="AH5" s="159">
        <v>0</v>
      </c>
      <c r="AI5" s="39">
        <f>SUM(AJ5:AK5)</f>
        <v>0</v>
      </c>
      <c r="AJ5" s="93">
        <v>0</v>
      </c>
      <c r="AK5" s="93">
        <v>0</v>
      </c>
      <c r="AL5" s="45"/>
      <c r="AM5" s="45"/>
      <c r="AN5" s="45"/>
      <c r="AO5" s="45"/>
      <c r="AP5" s="45"/>
      <c r="AQ5" s="45"/>
    </row>
    <row r="6" spans="1:4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1:43" ht="51" customHeight="1" x14ac:dyDescent="0.25">
      <c r="A7" s="173" t="s">
        <v>46</v>
      </c>
      <c r="B7" s="173"/>
      <c r="C7" s="173"/>
      <c r="D7" s="173"/>
      <c r="E7" s="173"/>
      <c r="F7" s="124"/>
      <c r="G7" s="274" t="s">
        <v>47</v>
      </c>
      <c r="H7" s="274"/>
      <c r="I7" s="274"/>
      <c r="J7" s="172" t="s">
        <v>88</v>
      </c>
      <c r="K7" s="172"/>
      <c r="L7" s="172"/>
      <c r="M7" s="172"/>
      <c r="N7" s="172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</row>
    <row r="8" spans="1:43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</row>
    <row r="9" spans="1:43" x14ac:dyDescent="0.2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</row>
    <row r="10" spans="1:43" ht="18.75" x14ac:dyDescent="0.3">
      <c r="A10" s="320" t="s">
        <v>45</v>
      </c>
      <c r="B10" s="320"/>
      <c r="C10" s="320"/>
      <c r="D10" s="320"/>
      <c r="E10" s="320"/>
      <c r="F10" s="320"/>
      <c r="G10" s="320"/>
    </row>
    <row r="11" spans="1:43" ht="18.75" x14ac:dyDescent="0.3">
      <c r="A11" s="78" t="s">
        <v>40</v>
      </c>
    </row>
  </sheetData>
  <sheetProtection algorithmName="SHA-512" hashValue="PS6rzesV6EXLjAfR6Ath4HNW8/tMNkvDXDm2FtEfArOoRhstyMUVndtnl00ULN2yFprK5a+MImdzWuXMbgZtAw==" saltValue="jnNk+sJ/viB+9tnMduzVvA==" spinCount="100000" sheet="1" objects="1" scenarios="1"/>
  <mergeCells count="21">
    <mergeCell ref="AI3:AK3"/>
    <mergeCell ref="E2:M2"/>
    <mergeCell ref="N2:AB2"/>
    <mergeCell ref="E3:G3"/>
    <mergeCell ref="H3:J3"/>
    <mergeCell ref="K3:M3"/>
    <mergeCell ref="N3:P3"/>
    <mergeCell ref="T3:V3"/>
    <mergeCell ref="W3:Y3"/>
    <mergeCell ref="Z3:AB3"/>
    <mergeCell ref="Q3:S3"/>
    <mergeCell ref="A10:G10"/>
    <mergeCell ref="AC3:AE3"/>
    <mergeCell ref="AF3:AH3"/>
    <mergeCell ref="A3:A4"/>
    <mergeCell ref="B3:C4"/>
    <mergeCell ref="B5:C5"/>
    <mergeCell ref="D3:D4"/>
    <mergeCell ref="A7:E7"/>
    <mergeCell ref="G7:I7"/>
    <mergeCell ref="J7:N7"/>
  </mergeCells>
  <pageMargins left="0.7" right="0.7" top="0.75" bottom="0.75" header="0.3" footer="0.3"/>
  <pageSetup paperSize="9" scale="31" orientation="portrait" r:id="rId1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view="pageBreakPreview" zoomScale="90" zoomScaleSheetLayoutView="90" workbookViewId="0">
      <selection activeCell="D6" sqref="D6"/>
    </sheetView>
  </sheetViews>
  <sheetFormatPr defaultRowHeight="15" x14ac:dyDescent="0.25"/>
  <cols>
    <col min="1" max="1" width="6.7109375" customWidth="1"/>
    <col min="4" max="4" width="11.140625" customWidth="1"/>
    <col min="8" max="8" width="15.140625" customWidth="1"/>
    <col min="11" max="11" width="10.28515625" customWidth="1"/>
    <col min="12" max="12" width="11.140625" customWidth="1"/>
    <col min="16" max="16" width="13.85546875" customWidth="1"/>
    <col min="20" max="20" width="12.28515625" customWidth="1"/>
    <col min="24" max="24" width="10.5703125" customWidth="1"/>
  </cols>
  <sheetData>
    <row r="1" spans="1:27" ht="18.75" x14ac:dyDescent="0.3">
      <c r="A1" s="383" t="s">
        <v>75</v>
      </c>
      <c r="B1" s="384"/>
      <c r="C1" s="384"/>
      <c r="D1" s="384"/>
      <c r="E1" s="384"/>
      <c r="F1" s="384"/>
      <c r="G1" s="384"/>
      <c r="H1" s="384"/>
      <c r="I1" s="384"/>
      <c r="Q1" s="5"/>
    </row>
    <row r="2" spans="1:27" ht="18.75" x14ac:dyDescent="0.3">
      <c r="A2" s="57"/>
      <c r="B2" s="75"/>
      <c r="C2" s="75"/>
      <c r="D2" s="74"/>
      <c r="E2" s="74"/>
      <c r="F2" s="74"/>
      <c r="G2" s="74"/>
      <c r="H2" s="74"/>
      <c r="I2" s="74"/>
      <c r="Q2" s="5"/>
    </row>
    <row r="3" spans="1:27" x14ac:dyDescent="0.25">
      <c r="A3" s="385" t="s">
        <v>13</v>
      </c>
      <c r="B3" s="388" t="s">
        <v>14</v>
      </c>
      <c r="C3" s="389"/>
      <c r="D3" s="292" t="s">
        <v>1</v>
      </c>
      <c r="E3" s="293"/>
      <c r="F3" s="293"/>
      <c r="G3" s="293"/>
      <c r="H3" s="293"/>
      <c r="I3" s="293"/>
      <c r="J3" s="293"/>
      <c r="K3" s="293"/>
      <c r="L3" s="294" t="s">
        <v>0</v>
      </c>
      <c r="M3" s="295"/>
      <c r="N3" s="295"/>
      <c r="O3" s="295"/>
      <c r="P3" s="295"/>
      <c r="Q3" s="295"/>
      <c r="R3" s="295"/>
      <c r="S3" s="295"/>
      <c r="T3" s="208" t="s">
        <v>12</v>
      </c>
      <c r="U3" s="209"/>
      <c r="V3" s="209"/>
      <c r="W3" s="209"/>
      <c r="X3" s="209"/>
      <c r="Y3" s="209"/>
      <c r="Z3" s="209"/>
      <c r="AA3" s="209"/>
    </row>
    <row r="4" spans="1:27" ht="25.5" customHeight="1" x14ac:dyDescent="0.25">
      <c r="A4" s="386"/>
      <c r="B4" s="390"/>
      <c r="C4" s="391"/>
      <c r="D4" s="296" t="s">
        <v>2</v>
      </c>
      <c r="E4" s="394" t="s">
        <v>6</v>
      </c>
      <c r="F4" s="395"/>
      <c r="G4" s="396"/>
      <c r="H4" s="296" t="s">
        <v>7</v>
      </c>
      <c r="I4" s="298" t="s">
        <v>11</v>
      </c>
      <c r="J4" s="300"/>
      <c r="K4" s="275" t="s">
        <v>10</v>
      </c>
      <c r="L4" s="277" t="s">
        <v>2</v>
      </c>
      <c r="M4" s="279" t="s">
        <v>6</v>
      </c>
      <c r="N4" s="280"/>
      <c r="O4" s="281"/>
      <c r="P4" s="277" t="s">
        <v>7</v>
      </c>
      <c r="Q4" s="302" t="s">
        <v>11</v>
      </c>
      <c r="R4" s="303"/>
      <c r="S4" s="304" t="s">
        <v>10</v>
      </c>
      <c r="T4" s="306" t="s">
        <v>2</v>
      </c>
      <c r="U4" s="308" t="s">
        <v>6</v>
      </c>
      <c r="V4" s="309"/>
      <c r="W4" s="310"/>
      <c r="X4" s="306" t="s">
        <v>7</v>
      </c>
      <c r="Y4" s="312" t="s">
        <v>11</v>
      </c>
      <c r="Z4" s="313"/>
      <c r="AA4" s="314" t="s">
        <v>10</v>
      </c>
    </row>
    <row r="5" spans="1:27" ht="14.25" customHeight="1" x14ac:dyDescent="0.25">
      <c r="A5" s="387"/>
      <c r="B5" s="392"/>
      <c r="C5" s="393"/>
      <c r="D5" s="297"/>
      <c r="E5" s="48" t="s">
        <v>3</v>
      </c>
      <c r="F5" s="48" t="s">
        <v>4</v>
      </c>
      <c r="G5" s="48" t="s">
        <v>5</v>
      </c>
      <c r="H5" s="301"/>
      <c r="I5" s="48" t="s">
        <v>8</v>
      </c>
      <c r="J5" s="49" t="s">
        <v>9</v>
      </c>
      <c r="K5" s="276"/>
      <c r="L5" s="278"/>
      <c r="M5" s="50" t="s">
        <v>3</v>
      </c>
      <c r="N5" s="50" t="s">
        <v>4</v>
      </c>
      <c r="O5" s="50" t="s">
        <v>5</v>
      </c>
      <c r="P5" s="316"/>
      <c r="Q5" s="50" t="s">
        <v>8</v>
      </c>
      <c r="R5" s="51" t="s">
        <v>9</v>
      </c>
      <c r="S5" s="305"/>
      <c r="T5" s="307"/>
      <c r="U5" s="52" t="s">
        <v>3</v>
      </c>
      <c r="V5" s="52" t="s">
        <v>4</v>
      </c>
      <c r="W5" s="52" t="s">
        <v>5</v>
      </c>
      <c r="X5" s="311"/>
      <c r="Y5" s="52" t="s">
        <v>8</v>
      </c>
      <c r="Z5" s="53" t="s">
        <v>9</v>
      </c>
      <c r="AA5" s="315"/>
    </row>
    <row r="6" spans="1:27" x14ac:dyDescent="0.25">
      <c r="A6" s="1">
        <v>1</v>
      </c>
      <c r="B6" s="183"/>
      <c r="C6" s="184"/>
      <c r="D6" s="7">
        <f>'№25. Все работники ДОО'!D6+'№27. Все работники в ЧДОУ'!D6+'№29. Все раб. школа-сад'!D5+'№31. Всего раб. ОО'!D5</f>
        <v>219</v>
      </c>
      <c r="E6" s="7">
        <f>'№25. Все работники ДОО'!E6+'№27. Все работники в ЧДОУ'!E6</f>
        <v>11</v>
      </c>
      <c r="F6" s="8">
        <f>'№25. Все работники ДОО'!F6+'№27. Все работники в ЧДОУ'!F6</f>
        <v>1</v>
      </c>
      <c r="G6" s="8">
        <f>'№25. Все работники ДОО'!G6+'№27. Все работники в ЧДОУ'!G6</f>
        <v>0</v>
      </c>
      <c r="H6" s="7">
        <f>'№25. Все работники ДОО'!H6+'№27. Все работники в ЧДОУ'!H6+'№29. Все раб. школа-сад'!G5+'№31. Всего раб. ОО'!G5</f>
        <v>80</v>
      </c>
      <c r="I6" s="7">
        <f>'№25. Все работники ДОО'!I6+'№27. Все работники в ЧДОУ'!I6+'№29. Все раб. школа-сад'!J5+'№31. Всего раб. ОО'!J5</f>
        <v>44</v>
      </c>
      <c r="J6" s="7">
        <f>'№25. Все работники ДОО'!J6+'№27. Все работники в ЧДОУ'!J6+'№29. Все раб. школа-сад'!M5+'№31. Всего раб. ОО'!M5</f>
        <v>80</v>
      </c>
      <c r="K6" s="7">
        <f>'№25. Все работники ДОО'!K6+'№27. Все работники в ЧДОУ'!K6+'№29. Все раб. школа-сад'!S5+'№31. Всего раб. ОО'!S5</f>
        <v>3</v>
      </c>
      <c r="L6" s="14">
        <f>'№25. Все работники ДОО'!L6+'№27. Все работники в ЧДОУ'!L6+'№29. Все раб. школа-сад'!E5+'№31. Всего раб. ОО'!E5</f>
        <v>67</v>
      </c>
      <c r="M6" s="14">
        <f>'№25. Все работники ДОО'!M6+'№27. Все работники в ЧДОУ'!M6</f>
        <v>1</v>
      </c>
      <c r="N6" s="14">
        <f>'№25. Все работники ДОО'!N6+'№27. Все работники в ЧДОУ'!N6</f>
        <v>1</v>
      </c>
      <c r="O6" s="14">
        <f>'№25. Все работники ДОО'!O6+'№27. Все работники в ЧДОУ'!O6</f>
        <v>0</v>
      </c>
      <c r="P6" s="14">
        <f>'№25. Все работники ДОО'!P6+'№27. Все работники в ЧДОУ'!P6+'№29. Все раб. школа-сад'!H5+'№31. Всего раб. ОО'!H5</f>
        <v>29</v>
      </c>
      <c r="Q6" s="14">
        <f>'№25. Все работники ДОО'!Q6+'№27. Все работники в ЧДОУ'!Q6+'№29. Все раб. школа-сад'!K5+'№31. Всего раб. ОО'!K5</f>
        <v>15</v>
      </c>
      <c r="R6" s="15">
        <f>'№25. Все работники ДОО'!R6+'№27. Все работники в ЧДОУ'!R6+'№29. Все раб. школа-сад'!N5+'№31. Всего раб. ОО'!N5</f>
        <v>19</v>
      </c>
      <c r="S6" s="15">
        <f>'№25. Все работники ДОО'!S6+'№27. Все работники в ЧДОУ'!S6+'№29. Все раб. школа-сад'!T5+'№31. Всего раб. ОО'!T5</f>
        <v>2</v>
      </c>
      <c r="T6" s="10">
        <f>'№25. Все работники ДОО'!T6+'№27. Все работники в ЧДОУ'!T6+'№29. Все раб. школа-сад'!F5+'№31. Всего раб. ОО'!F5</f>
        <v>152</v>
      </c>
      <c r="U6" s="10">
        <f>'№25. Все работники ДОО'!U6+'№27. Все работники в ЧДОУ'!U6</f>
        <v>10</v>
      </c>
      <c r="V6" s="10">
        <f>'№25. Все работники ДОО'!V6+'№27. Все работники в ЧДОУ'!V6</f>
        <v>0</v>
      </c>
      <c r="W6" s="10">
        <f>'№25. Все работники ДОО'!W6+'№27. Все работники в ЧДОУ'!W6</f>
        <v>0</v>
      </c>
      <c r="X6" s="10">
        <f>'№25. Все работники ДОО'!X6+'№27. Все работники в ЧДОУ'!X6+'№29. Все раб. школа-сад'!I5+'№31. Всего раб. ОО'!I5</f>
        <v>51</v>
      </c>
      <c r="Y6" s="10">
        <f>'№25. Все работники ДОО'!Y6+'№27. Все работники в ЧДОУ'!Y6+'№29. Все раб. школа-сад'!L5+'№31. Всего раб. ОО'!L5</f>
        <v>29</v>
      </c>
      <c r="Z6" s="10">
        <f>'№25. Все работники ДОО'!Z6+'№27. Все работники в ЧДОУ'!Z6+'№29. Все раб. школа-сад'!O5+'№31. Всего раб. ОО'!O5</f>
        <v>61</v>
      </c>
      <c r="AA6" s="10">
        <f>'№25. Все работники ДОО'!AA6+'№27. Все работники в ЧДОУ'!AA6+'№29. Все раб. школа-сад'!U5+'№31. Всего раб. ОО'!U5</f>
        <v>1</v>
      </c>
    </row>
    <row r="9" spans="1:27" ht="49.5" customHeight="1" x14ac:dyDescent="0.25">
      <c r="A9" s="173" t="s">
        <v>46</v>
      </c>
      <c r="B9" s="173"/>
      <c r="C9" s="173"/>
      <c r="D9" s="173"/>
      <c r="E9" s="173"/>
      <c r="F9" s="124"/>
      <c r="G9" s="274" t="s">
        <v>47</v>
      </c>
      <c r="H9" s="274"/>
      <c r="I9" s="274"/>
      <c r="J9" s="172" t="s">
        <v>48</v>
      </c>
      <c r="K9" s="172"/>
      <c r="L9" s="172"/>
      <c r="M9" s="172"/>
      <c r="N9" s="172"/>
    </row>
  </sheetData>
  <sheetProtection algorithmName="SHA-512" hashValue="F9i98dAi8xjna0XGKH4hepTMAzbmYBIbIU2gwCewCqV1qzDW47vDIatk0r5Px3WJFHLG0Gtw4aw+JWbzdHCdgA==" saltValue="3CakVcAvVOnQXAHlCoOq8w==" spinCount="100000" sheet="1" objects="1" scenarios="1"/>
  <mergeCells count="25">
    <mergeCell ref="T3:AA3"/>
    <mergeCell ref="D4:D5"/>
    <mergeCell ref="E4:G4"/>
    <mergeCell ref="H4:H5"/>
    <mergeCell ref="I4:J4"/>
    <mergeCell ref="K4:K5"/>
    <mergeCell ref="L4:L5"/>
    <mergeCell ref="Y4:Z4"/>
    <mergeCell ref="AA4:AA5"/>
    <mergeCell ref="M4:O4"/>
    <mergeCell ref="P4:P5"/>
    <mergeCell ref="X4:X5"/>
    <mergeCell ref="T4:T5"/>
    <mergeCell ref="U4:W4"/>
    <mergeCell ref="A9:E9"/>
    <mergeCell ref="G9:I9"/>
    <mergeCell ref="J9:N9"/>
    <mergeCell ref="B6:C6"/>
    <mergeCell ref="A1:I1"/>
    <mergeCell ref="D3:K3"/>
    <mergeCell ref="L3:S3"/>
    <mergeCell ref="A3:A5"/>
    <mergeCell ref="B3:C5"/>
    <mergeCell ref="Q4:R4"/>
    <mergeCell ref="S4:S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№25. Все работники ДОО</vt:lpstr>
      <vt:lpstr>№26. Пед. работники ДОО</vt:lpstr>
      <vt:lpstr>№27. Все работники в ЧДОУ</vt:lpstr>
      <vt:lpstr>№28. Пед. работники в ЧДОУ</vt:lpstr>
      <vt:lpstr>№29. Все раб. школа-сад</vt:lpstr>
      <vt:lpstr>№30. Пед. раб. школа-сад</vt:lpstr>
      <vt:lpstr>№31. Всего раб. ОО</vt:lpstr>
      <vt:lpstr>№32. Пед. раб. в ОО</vt:lpstr>
      <vt:lpstr>№33. Всего работников </vt:lpstr>
      <vt:lpstr>№34. Всего пед. работников</vt:lpstr>
      <vt:lpstr>№35. Педагоги доп. образования</vt:lpstr>
      <vt:lpstr>№36. Образовательный уровень</vt:lpstr>
      <vt:lpstr>№37. Аттестация</vt:lpstr>
      <vt:lpstr>'№25. Все работники ДОО'!Область_печати</vt:lpstr>
      <vt:lpstr>'№26. Пед. работники ДОО'!Область_печати</vt:lpstr>
      <vt:lpstr>'№27. Все работники в ЧДОУ'!Область_печати</vt:lpstr>
      <vt:lpstr>'№28. Пед. работники в ЧДОУ'!Область_печати</vt:lpstr>
      <vt:lpstr>'№29. Все раб. школа-сад'!Область_печати</vt:lpstr>
      <vt:lpstr>'№30. Пед. раб. школа-сад'!Область_печати</vt:lpstr>
      <vt:lpstr>'№31. Всего раб. ОО'!Область_печати</vt:lpstr>
      <vt:lpstr>'№32. Пед. раб. в ОО'!Область_печати</vt:lpstr>
      <vt:lpstr>'№33. Всего работников '!Область_печати</vt:lpstr>
      <vt:lpstr>'№34. Всего пед. работников'!Область_печати</vt:lpstr>
      <vt:lpstr>'№35. Педагоги доп. образования'!Область_печати</vt:lpstr>
      <vt:lpstr>'№36. Образовательный уровень'!Область_печати</vt:lpstr>
      <vt:lpstr>'№37. Аттестация'!Область_печати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Бочко</dc:creator>
  <cp:lastModifiedBy>Наташа</cp:lastModifiedBy>
  <dcterms:created xsi:type="dcterms:W3CDTF">2009-07-16T10:13:50Z</dcterms:created>
  <dcterms:modified xsi:type="dcterms:W3CDTF">2021-02-18T08:49:37Z</dcterms:modified>
</cp:coreProperties>
</file>